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2045" windowHeight="3690" tabRatio="931" activeTab="1"/>
  </bookViews>
  <sheets>
    <sheet name="M2 page 01 - cover" sheetId="59" r:id="rId1"/>
    <sheet name="M2 page 02 - Q2.1.1" sheetId="52" r:id="rId2"/>
    <sheet name="M2 page 03 - Q2.1.2" sheetId="41" r:id="rId3"/>
    <sheet name="M2 page 04 - Q2.2.1" sheetId="60" r:id="rId4"/>
    <sheet name="M2 page 05 - Q2.2.2" sheetId="42" r:id="rId5"/>
    <sheet name="M2 page 06 - Q2.3.1" sheetId="11" r:id="rId6"/>
    <sheet name="M2 page 07 - Q2.3.2" sheetId="44" r:id="rId7"/>
    <sheet name="M2 page 08 - Q2.4.1" sheetId="57" r:id="rId8"/>
    <sheet name="M2 page 09 - Q2.4.2" sheetId="45" r:id="rId9"/>
    <sheet name="M2 page 10 - Q2.5" sheetId="14" r:id="rId10"/>
    <sheet name="M2 page 11 - Q2.6" sheetId="51" r:id="rId11"/>
    <sheet name="M2 page 12 - Q2.7.1" sheetId="55" r:id="rId12"/>
    <sheet name="M2 page 13 - Q2.7.2" sheetId="46" r:id="rId13"/>
    <sheet name="M2 page 14 - Q2.8" sheetId="58" r:id="rId14"/>
    <sheet name="M2 page 15 - Q2.9" sheetId="56" r:id="rId15"/>
    <sheet name="M2 page 16" sheetId="49" r:id="rId16"/>
  </sheets>
  <definedNames>
    <definedName name="_xlnm.Print_Area" localSheetId="0">'M2 page 01 - cover'!$A$1:$V$59</definedName>
    <definedName name="_xlnm.Print_Area" localSheetId="1">'M2 page 02 - Q2.1.1'!$A$1:$M$73</definedName>
    <definedName name="_xlnm.Print_Area" localSheetId="2">'M2 page 03 - Q2.1.2'!$A$1:$W$46</definedName>
    <definedName name="_xlnm.Print_Area" localSheetId="3">'M2 page 04 - Q2.2.1'!$A$1:$AE$61</definedName>
    <definedName name="_xlnm.Print_Area" localSheetId="4">'M2 page 05 - Q2.2.2'!$A$1:$AD$58</definedName>
    <definedName name="_xlnm.Print_Area" localSheetId="5">'M2 page 06 - Q2.3.1'!$A$1:$AC$61</definedName>
    <definedName name="_xlnm.Print_Area" localSheetId="6">'M2 page 07 - Q2.3.2'!$A$1:$Z$79</definedName>
    <definedName name="_xlnm.Print_Area" localSheetId="7">'M2 page 08 - Q2.4.1'!#REF!</definedName>
    <definedName name="_xlnm.Print_Area" localSheetId="8">'M2 page 09 - Q2.4.2'!$A$1:$W$62</definedName>
    <definedName name="_xlnm.Print_Area" localSheetId="9">'M2 page 10 - Q2.5'!$A$1:$U$56</definedName>
    <definedName name="_xlnm.Print_Area" localSheetId="10">'M2 page 11 - Q2.6'!$A$1:$Y$68</definedName>
    <definedName name="_xlnm.Print_Area" localSheetId="11">'M2 page 12 - Q2.7.1'!$A$1:$T$59</definedName>
    <definedName name="_xlnm.Print_Area" localSheetId="12">'M2 page 13 - Q2.7.2'!$A$1:$Y$67</definedName>
    <definedName name="_xlnm.Print_Area" localSheetId="13">'M2 page 14 - Q2.8'!$A$1:$U$60</definedName>
    <definedName name="_xlnm.Print_Area" localSheetId="14">'M2 page 15 - Q2.9'!$A$1:$R$55</definedName>
    <definedName name="_xlnm.Print_Area" localSheetId="15">'M2 page 16'!$A$1:$R$50</definedName>
  </definedNames>
  <calcPr calcId="145621"/>
</workbook>
</file>

<file path=xl/calcChain.xml><?xml version="1.0" encoding="utf-8"?>
<calcChain xmlns="http://schemas.openxmlformats.org/spreadsheetml/2006/main">
  <c r="C8" i="60" l="1"/>
  <c r="W8" i="60" s="1"/>
  <c r="AA8" i="60" s="1"/>
  <c r="F7" i="42" l="1"/>
  <c r="B7" i="42"/>
  <c r="A11" i="42"/>
  <c r="B14" i="58"/>
  <c r="F14" i="58" s="1"/>
  <c r="G14" i="58" l="1"/>
  <c r="H14" i="58" s="1"/>
  <c r="M14" i="58" s="1"/>
  <c r="N14" i="58" s="1"/>
  <c r="O14" i="58" s="1"/>
  <c r="S14" i="58" s="1"/>
  <c r="T14" i="58" s="1"/>
  <c r="U14" i="58" s="1"/>
  <c r="F12" i="58"/>
  <c r="A28" i="58" s="1"/>
  <c r="N12" i="58" l="1"/>
  <c r="Q28" i="58" s="1"/>
  <c r="D56" i="11"/>
  <c r="D57" i="11" s="1"/>
  <c r="D58" i="11" s="1"/>
  <c r="O40" i="57"/>
  <c r="AV40" i="57" s="1"/>
  <c r="BB40" i="57" s="1"/>
  <c r="BH40" i="57" s="1"/>
  <c r="BN40" i="57" s="1"/>
  <c r="BS40" i="57" s="1"/>
  <c r="A60" i="11" l="1"/>
  <c r="D37" i="11" l="1"/>
  <c r="D38" i="11" s="1"/>
  <c r="D39" i="11" s="1"/>
  <c r="D48" i="11"/>
  <c r="D49" i="11" s="1"/>
  <c r="D50" i="11" s="1"/>
  <c r="D51" i="11" s="1"/>
  <c r="D52" i="11" s="1"/>
  <c r="D53" i="11" s="1"/>
  <c r="D25" i="11"/>
  <c r="D26" i="11" s="1"/>
  <c r="D27" i="11" s="1"/>
  <c r="D28" i="11" s="1"/>
  <c r="D23" i="11"/>
  <c r="O15" i="57"/>
  <c r="AV15" i="57" l="1"/>
  <c r="B7" i="45"/>
  <c r="D15" i="56"/>
  <c r="E15" i="56" s="1"/>
  <c r="B16" i="55"/>
  <c r="F15" i="56" l="1"/>
  <c r="A5" i="56"/>
  <c r="BB15" i="57"/>
  <c r="A6" i="57"/>
  <c r="G16" i="55"/>
  <c r="A5" i="55"/>
  <c r="G15" i="56" l="1"/>
  <c r="A6" i="56"/>
  <c r="BH15" i="57"/>
  <c r="BN15" i="57" s="1"/>
  <c r="BS15" i="57" s="1"/>
  <c r="A12" i="45" s="1"/>
  <c r="A7" i="57"/>
  <c r="H16" i="55"/>
  <c r="I16" i="55" s="1"/>
  <c r="J16" i="55" s="1"/>
  <c r="K16" i="55" s="1"/>
  <c r="L16" i="55" s="1"/>
  <c r="M16" i="55" s="1"/>
  <c r="N16" i="55" s="1"/>
  <c r="O16" i="55" s="1"/>
  <c r="P16" i="55" s="1"/>
  <c r="Q16" i="55" s="1"/>
  <c r="R16" i="55" s="1"/>
  <c r="S16" i="55" s="1"/>
  <c r="T16" i="55" s="1"/>
  <c r="A11" i="46" s="1"/>
  <c r="C14" i="52"/>
  <c r="A4" i="52" s="1"/>
  <c r="B27" i="51"/>
  <c r="E45" i="57" l="1"/>
  <c r="G13" i="56"/>
  <c r="B33" i="56" s="1"/>
  <c r="H15" i="56"/>
  <c r="A4" i="55"/>
  <c r="L15" i="56"/>
  <c r="O15" i="56" s="1"/>
  <c r="A7" i="56" s="1"/>
  <c r="J27" i="51"/>
  <c r="L27" i="51" s="1"/>
  <c r="F14" i="52"/>
  <c r="G14" i="52" l="1"/>
  <c r="H14" i="52" s="1"/>
  <c r="C7" i="41"/>
  <c r="A6" i="51"/>
  <c r="O14" i="56"/>
  <c r="M33" i="56" s="1"/>
  <c r="Q15" i="56"/>
  <c r="N27" i="51"/>
  <c r="T27" i="51" s="1"/>
  <c r="Y27" i="51" s="1"/>
  <c r="I14" i="52" l="1"/>
  <c r="K14" i="52" s="1"/>
  <c r="M14" i="52" s="1"/>
  <c r="B14" i="41" s="1"/>
  <c r="A9" i="51"/>
  <c r="T26" i="51"/>
  <c r="L45" i="51" s="1"/>
  <c r="B11" i="46"/>
  <c r="C11" i="46" s="1"/>
  <c r="D11" i="46" s="1"/>
  <c r="H11" i="46" s="1"/>
  <c r="B53" i="52" l="1"/>
  <c r="A6" i="52"/>
  <c r="H10" i="46"/>
  <c r="G52" i="46" s="1"/>
  <c r="J11" i="46"/>
  <c r="P11" i="46" s="1"/>
  <c r="T11" i="46" s="1"/>
  <c r="B16" i="14"/>
  <c r="G16" i="14" s="1"/>
  <c r="D12" i="11"/>
  <c r="A4" i="14" l="1"/>
  <c r="P12" i="11"/>
  <c r="A6" i="11" s="1"/>
  <c r="B7" i="44"/>
  <c r="B12" i="45"/>
  <c r="D12" i="45" s="1"/>
  <c r="H12" i="45" s="1"/>
  <c r="J12" i="45" s="1"/>
  <c r="X11" i="46"/>
  <c r="S12" i="11"/>
  <c r="H16" i="14" l="1"/>
  <c r="H14" i="14" s="1"/>
  <c r="B43" i="14" s="1"/>
  <c r="U12" i="11"/>
  <c r="X12" i="11" s="1"/>
  <c r="AA12" i="11" s="1"/>
  <c r="AC12" i="11" s="1"/>
  <c r="A12" i="44" s="1"/>
  <c r="B12" i="44" s="1"/>
  <c r="D12" i="44" s="1"/>
  <c r="H12" i="44" s="1"/>
  <c r="H10" i="45"/>
  <c r="B57" i="45" s="1"/>
  <c r="T9" i="46"/>
  <c r="N52" i="46" s="1"/>
  <c r="L12" i="45"/>
  <c r="Q12" i="45" s="1"/>
  <c r="S12" i="45" s="1"/>
  <c r="J11" i="45"/>
  <c r="G57" i="45" s="1"/>
  <c r="C14" i="41"/>
  <c r="D14" i="41" s="1"/>
  <c r="G14" i="41" s="1"/>
  <c r="A5" i="14" l="1"/>
  <c r="I16" i="14"/>
  <c r="A8" i="11"/>
  <c r="H10" i="44"/>
  <c r="C63" i="44" s="1"/>
  <c r="J12" i="44"/>
  <c r="Y11" i="46"/>
  <c r="I14" i="41"/>
  <c r="L14" i="41" s="1"/>
  <c r="M14" i="41" s="1"/>
  <c r="N14" i="41" s="1"/>
  <c r="R14" i="41" s="1"/>
  <c r="G12" i="41"/>
  <c r="C39" i="41" s="1"/>
  <c r="U12" i="45"/>
  <c r="S10" i="45"/>
  <c r="M57" i="45" s="1"/>
  <c r="N16" i="14" l="1"/>
  <c r="Q16" i="14" s="1"/>
  <c r="A6" i="14" s="1"/>
  <c r="L12" i="44"/>
  <c r="Q12" i="44" s="1"/>
  <c r="T12" i="44" s="1"/>
  <c r="T10" i="44" s="1"/>
  <c r="M63" i="44" s="1"/>
  <c r="J10" i="44"/>
  <c r="G63" i="44" s="1"/>
  <c r="S14" i="41"/>
  <c r="Q39" i="41" s="1"/>
  <c r="R12" i="41"/>
  <c r="L39" i="41" s="1"/>
  <c r="W12" i="45"/>
  <c r="U11" i="45"/>
  <c r="R57" i="45" s="1"/>
  <c r="B11" i="42"/>
  <c r="Q14" i="14" l="1"/>
  <c r="O43" i="14" s="1"/>
  <c r="T16" i="14"/>
  <c r="W12" i="44"/>
  <c r="W11" i="44" s="1"/>
  <c r="R63" i="44" s="1"/>
  <c r="F11" i="42"/>
  <c r="I11" i="42" s="1"/>
  <c r="N11" i="42" s="1"/>
  <c r="Q11" i="42" s="1"/>
  <c r="W14" i="41"/>
  <c r="S12" i="41"/>
  <c r="U11" i="42" l="1"/>
  <c r="X11" i="42" s="1"/>
  <c r="X9" i="42" s="1"/>
  <c r="N43" i="42" s="1"/>
  <c r="N10" i="42"/>
  <c r="F43" i="42" s="1"/>
  <c r="AA11" i="42" l="1"/>
  <c r="AD11" i="42" s="1"/>
  <c r="AA10" i="42" l="1"/>
  <c r="U43" i="42" s="1"/>
</calcChain>
</file>

<file path=xl/sharedStrings.xml><?xml version="1.0" encoding="utf-8"?>
<sst xmlns="http://schemas.openxmlformats.org/spreadsheetml/2006/main" count="2727" uniqueCount="547">
  <si>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</si>
  <si>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</si>
  <si>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</si>
  <si>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</si>
  <si>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</si>
  <si>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</si>
  <si>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</si>
  <si>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</si>
  <si>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</si>
  <si>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</si>
  <si>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</si>
  <si>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</si>
  <si>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</si>
  <si>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</si>
  <si>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</si>
  <si>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</si>
  <si>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</si>
  <si>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</si>
  <si>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</si>
  <si>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</si>
  <si>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Obs</t>
  </si>
  <si>
    <t>1. this household</t>
  </si>
  <si>
    <t>2. another household</t>
  </si>
  <si>
    <t>from :</t>
  </si>
  <si>
    <t>to :</t>
  </si>
  <si>
    <t>obs</t>
  </si>
  <si>
    <t>exp code</t>
  </si>
  <si>
    <t>for you</t>
  </si>
  <si>
    <t>Microwave oven</t>
  </si>
  <si>
    <t>Television</t>
  </si>
  <si>
    <t>new</t>
  </si>
  <si>
    <t>expense detailled description</t>
  </si>
  <si>
    <t>_ _ / _ _/ _ _</t>
  </si>
  <si>
    <t>Bicycle</t>
  </si>
  <si>
    <t>Boat with motor</t>
  </si>
  <si>
    <t>Trailer</t>
  </si>
  <si>
    <t>Boat</t>
  </si>
  <si>
    <t>1 - Insurance</t>
  </si>
  <si>
    <t>House</t>
  </si>
  <si>
    <t>Car / 2 wheels</t>
  </si>
  <si>
    <t>2 - Tax</t>
  </si>
  <si>
    <t>Business licences</t>
  </si>
  <si>
    <t>Fines</t>
  </si>
  <si>
    <t>Cultural activity (music, theatre….)</t>
  </si>
  <si>
    <t>Food, drinks</t>
  </si>
  <si>
    <t>Catering</t>
  </si>
  <si>
    <t>Clothes</t>
  </si>
  <si>
    <t>Hire of premises</t>
  </si>
  <si>
    <t>Photographers fees</t>
  </si>
  <si>
    <t>Jewelery, watch, parfume</t>
  </si>
  <si>
    <t>Flowers (real or not)</t>
  </si>
  <si>
    <t>Musician</t>
  </si>
  <si>
    <t>Firework</t>
  </si>
  <si>
    <t>Easter</t>
  </si>
  <si>
    <t>Birth</t>
  </si>
  <si>
    <t>Custom event</t>
  </si>
  <si>
    <t>Religious event</t>
  </si>
  <si>
    <t>Family event</t>
  </si>
  <si>
    <t>Birthday</t>
  </si>
  <si>
    <t>01 to 13</t>
  </si>
  <si>
    <t>already collected ?</t>
  </si>
  <si>
    <t>mm/yy</t>
  </si>
  <si>
    <t>Children gift (game….)</t>
  </si>
  <si>
    <t>for other HH</t>
  </si>
  <si>
    <t>Medical insurance</t>
  </si>
  <si>
    <t>Electricity bill</t>
  </si>
  <si>
    <t>Diesel</t>
  </si>
  <si>
    <t>Gas</t>
  </si>
  <si>
    <t>Kerosene</t>
  </si>
  <si>
    <t>Wood</t>
  </si>
  <si>
    <t>Other (obs)</t>
  </si>
  <si>
    <t>Payment for passport</t>
  </si>
  <si>
    <r>
      <t xml:space="preserve">Assistance with housework </t>
    </r>
    <r>
      <rPr>
        <sz val="8"/>
        <rFont val="Arial"/>
        <family val="2"/>
      </rPr>
      <t>(cook, washing…)</t>
    </r>
  </si>
  <si>
    <t>Looking after elderly relatives</t>
  </si>
  <si>
    <t>Insurance tax &amp; saving</t>
  </si>
  <si>
    <t>Payment for legal services</t>
  </si>
  <si>
    <t>Payment for freight</t>
  </si>
  <si>
    <t>Payment for printing</t>
  </si>
  <si>
    <t>Child minding, baby sitting</t>
  </si>
  <si>
    <t>Other insurance (obs)</t>
  </si>
  <si>
    <t>Other tax (obs)</t>
  </si>
  <si>
    <t>Water bill</t>
  </si>
  <si>
    <t>Outdoor furniture</t>
  </si>
  <si>
    <t>Did you hire ?</t>
  </si>
  <si>
    <t>IDENTIFICATION</t>
  </si>
  <si>
    <t>Questionnaire ID</t>
  </si>
  <si>
    <t>Questionnaire label</t>
  </si>
  <si>
    <t>_ _  / _ _ / _ _</t>
  </si>
  <si>
    <t>Observations</t>
  </si>
  <si>
    <t>Did you pay during the last 12 months?</t>
  </si>
  <si>
    <t>Did you pay?</t>
  </si>
  <si>
    <t>INTERVIEW</t>
  </si>
  <si>
    <t>ENTRY</t>
  </si>
  <si>
    <t>MODULE 2 - DATE</t>
  </si>
  <si>
    <t>Did you purchase?</t>
  </si>
  <si>
    <t>Wedding</t>
  </si>
  <si>
    <t>Electricity from the electric company</t>
  </si>
  <si>
    <t>Power generator</t>
  </si>
  <si>
    <t>Solid fuels</t>
  </si>
  <si>
    <t>Water supply</t>
  </si>
  <si>
    <t>Do you access or use?</t>
  </si>
  <si>
    <t>another dwelling of the hh</t>
  </si>
  <si>
    <t>the dwelling of another hh</t>
  </si>
  <si>
    <t>bene-ficiary</t>
  </si>
  <si>
    <t>1. Main dwelling of the HH</t>
  </si>
  <si>
    <t>2. Another dwelling of the hh</t>
  </si>
  <si>
    <t>3. Dwelling of another hh</t>
  </si>
  <si>
    <t>_ _   / _ _  / _ _</t>
  </si>
  <si>
    <t>benefi-ciary</t>
  </si>
  <si>
    <t>Buy</t>
  </si>
  <si>
    <t>for another HH</t>
  </si>
  <si>
    <t>Hire</t>
  </si>
  <si>
    <t>Pay for</t>
  </si>
  <si>
    <t>Repair</t>
  </si>
  <si>
    <t>During the past 12 months</t>
  </si>
  <si>
    <t>|__|</t>
  </si>
  <si>
    <t>New year</t>
  </si>
  <si>
    <t>Funeralles</t>
  </si>
  <si>
    <t>Coconut (shells, husk)</t>
  </si>
  <si>
    <t>|___|</t>
  </si>
  <si>
    <t>NAME</t>
  </si>
  <si>
    <t>PROVINCE</t>
  </si>
  <si>
    <t>|__|__|</t>
  </si>
  <si>
    <t>EA</t>
  </si>
  <si>
    <t>Contribution to ceremonies</t>
  </si>
  <si>
    <t>►</t>
  </si>
  <si>
    <t>Total amount ►</t>
  </si>
  <si>
    <t>Charcoal</t>
  </si>
  <si>
    <t>◄ Total amount</t>
  </si>
  <si>
    <t>□</t>
  </si>
  <si>
    <t>1 = Yes</t>
  </si>
  <si>
    <t>2 = No</t>
  </si>
  <si>
    <r>
      <t xml:space="preserve">Association </t>
    </r>
    <r>
      <rPr>
        <sz val="8"/>
        <rFont val="Arial"/>
        <family val="2"/>
      </rPr>
      <t>(trade union, social club…)</t>
    </r>
  </si>
  <si>
    <t>Christmas</t>
  </si>
  <si>
    <t>'X' if Yes</t>
  </si>
  <si>
    <t>Date of start</t>
  </si>
  <si>
    <t>__ / __</t>
  </si>
  <si>
    <t>'X' if yes</t>
  </si>
  <si>
    <t>Vehicles</t>
  </si>
  <si>
    <t>Land and housing</t>
  </si>
  <si>
    <t>◄ Number of items</t>
  </si>
  <si>
    <t xml:space="preserve">◄ Total amount </t>
  </si>
  <si>
    <t>If you did not incur any expenditure on any of these items over the past 12 months write zero in the "total amount" field</t>
  </si>
  <si>
    <t>cere-mony code</t>
  </si>
  <si>
    <t xml:space="preserve"> ◄ Number of loans </t>
  </si>
  <si>
    <t>Personnal use</t>
  </si>
  <si>
    <t>1. Purchase / improvment of dwelling</t>
  </si>
  <si>
    <t>Business, farm, fishing use</t>
  </si>
  <si>
    <t>4. Wedding, family event</t>
  </si>
  <si>
    <t>_ _  / _ _  / _ _</t>
  </si>
  <si>
    <t>_ _ / _ _ / _ _</t>
  </si>
  <si>
    <t>▼expenses code</t>
  </si>
  <si>
    <t>▼   Expenditure code</t>
  </si>
  <si>
    <t>▼Financial support code</t>
  </si>
  <si>
    <t>▼Loan code</t>
  </si>
  <si>
    <t>Ceremony code    ►</t>
  </si>
  <si>
    <t>Reference period :</t>
  </si>
  <si>
    <t>12 months</t>
  </si>
  <si>
    <t>Reference period:</t>
  </si>
  <si>
    <t xml:space="preserve">Reference period: </t>
  </si>
  <si>
    <t>Reference period : 
12 months</t>
  </si>
  <si>
    <t>Vehicles expenditure</t>
  </si>
  <si>
    <t>Ceremonies expenditure</t>
  </si>
  <si>
    <t>Household assets</t>
  </si>
  <si>
    <t>Household assets expenditure</t>
  </si>
  <si>
    <t>ROUND</t>
  </si>
  <si>
    <t>Land and housing expenditure</t>
  </si>
  <si>
    <t>Household services expenditure</t>
  </si>
  <si>
    <t>1=Yes / 2=No</t>
  </si>
  <si>
    <t>SUPERVISOR</t>
  </si>
  <si>
    <t>ENUMERATOR</t>
  </si>
  <si>
    <t>1 = Yes 2 = No</t>
  </si>
  <si>
    <t>Total amount►</t>
  </si>
  <si>
    <t>Did you pay ?</t>
  </si>
  <si>
    <t>Reference period :
 12 months</t>
  </si>
  <si>
    <t xml:space="preserve"> 12 months</t>
  </si>
  <si>
    <t>Photos services</t>
  </si>
  <si>
    <t>pay-ment</t>
  </si>
  <si>
    <t>detailled description</t>
  </si>
  <si>
    <t>housing expenditures</t>
  </si>
  <si>
    <t>description</t>
  </si>
  <si>
    <t>'X' if you paid during the 12 last months for:</t>
  </si>
  <si>
    <t>detailed description</t>
  </si>
  <si>
    <t>services</t>
  </si>
  <si>
    <t>amount borrowed</t>
  </si>
  <si>
    <t>date of end</t>
  </si>
  <si>
    <t>lender</t>
  </si>
  <si>
    <t>loan code</t>
  </si>
  <si>
    <t>description of the loan</t>
  </si>
  <si>
    <r>
      <t xml:space="preserve">total amount paid during </t>
    </r>
    <r>
      <rPr>
        <b/>
        <sz val="10"/>
        <rFont val="Arial"/>
        <family val="2"/>
      </rPr>
      <t>the past 12 months</t>
    </r>
  </si>
  <si>
    <t>◄ Total repaid</t>
  </si>
  <si>
    <r>
      <t xml:space="preserve">total amound given during the </t>
    </r>
    <r>
      <rPr>
        <b/>
        <sz val="10"/>
        <rFont val="Arial"/>
        <family val="2"/>
      </rPr>
      <t>past 12 months</t>
    </r>
  </si>
  <si>
    <t>1=Yes
2=No</t>
  </si>
  <si>
    <t>1. Bank</t>
  </si>
  <si>
    <t>2. Loan institute</t>
  </si>
  <si>
    <t>3. Store</t>
  </si>
  <si>
    <t>4. Private person</t>
  </si>
  <si>
    <t>6. Other(obs)</t>
  </si>
  <si>
    <t>do not leave it blank</t>
  </si>
  <si>
    <t>1. the household</t>
  </si>
  <si>
    <t>2. for the benefit of another hh</t>
  </si>
  <si>
    <t>Generator</t>
  </si>
  <si>
    <t>► If you did not incur any expenditure on any of these items over the past 12 months write zero in the "total amount" field</t>
  </si>
  <si>
    <t xml:space="preserve">During the past 12 months did you </t>
  </si>
  <si>
    <t>10. Honiara</t>
  </si>
  <si>
    <t>Assistance with gardening</t>
  </si>
  <si>
    <t>Fire arm license fees</t>
  </si>
  <si>
    <t>|_2_|</t>
  </si>
  <si>
    <t>► In case you may have provided support to several similar beneficiaries, please provide similar detail for each beneficiary in space below.</t>
  </si>
  <si>
    <t>► Any other services for which you may have incurred expenditure, please provide detail in space below.</t>
  </si>
  <si>
    <t>► Review different loans you are currently paying or the last payment happened during the last 12 months</t>
  </si>
  <si>
    <t>Hair dresser charge</t>
  </si>
  <si>
    <t>3 - Other</t>
  </si>
  <si>
    <t>Provision of financial support</t>
  </si>
  <si>
    <t>Loans</t>
  </si>
  <si>
    <t>REPLACE 
(A, B or C)</t>
  </si>
  <si>
    <t>dd   /  mm  /   yy</t>
  </si>
  <si>
    <t>ID CODE</t>
  </si>
  <si>
    <t>SBD $</t>
  </si>
  <si>
    <t>Reference period 
3 months</t>
  </si>
  <si>
    <t>Provincial second appointed day</t>
  </si>
  <si>
    <t>SBD ($)</t>
  </si>
  <si>
    <t>House tax</t>
  </si>
  <si>
    <t>Tax on imported goods</t>
  </si>
  <si>
    <t>Other events</t>
  </si>
  <si>
    <t>MODULE 2 - HOUSEHOLD EXPENDITURES</t>
  </si>
  <si>
    <t>WARD</t>
  </si>
  <si>
    <t>INCOME AND EXPENDITURE SURVEY</t>
  </si>
  <si>
    <t>SOLOMON ISLANDS STATISTICS OFFICE</t>
  </si>
  <si>
    <t>from</t>
  </si>
  <si>
    <t>to</t>
  </si>
  <si>
    <t>Payment for gambling (casino, bingo...)</t>
  </si>
  <si>
    <t>Independence 
(7th July)</t>
  </si>
  <si>
    <t>Solomon Islands HIES 2012 2013</t>
  </si>
  <si>
    <t>Solomon Islands Statistics Office (SISO) &amp; Secretariat of the Pacific Community (SPC)</t>
  </si>
  <si>
    <t>Fundraising</t>
  </si>
  <si>
    <t>Purpose of the payment</t>
  </si>
  <si>
    <t>nb</t>
  </si>
  <si>
    <t>1. Day</t>
  </si>
  <si>
    <t>2. Week</t>
  </si>
  <si>
    <t>3. Month</t>
  </si>
  <si>
    <t>4. Year</t>
  </si>
  <si>
    <t>1. private use</t>
  </si>
  <si>
    <t>2. business use</t>
  </si>
  <si>
    <t>3. both</t>
  </si>
  <si>
    <t>unit</t>
  </si>
  <si>
    <r>
      <t xml:space="preserve">Last amount / bill paid </t>
    </r>
    <r>
      <rPr>
        <b/>
        <sz val="10"/>
        <rFont val="Arial"/>
        <family val="2"/>
      </rPr>
      <t>during the last 12 months</t>
    </r>
  </si>
  <si>
    <r>
      <t xml:space="preserve">total amount paid </t>
    </r>
    <r>
      <rPr>
        <b/>
        <sz val="10"/>
        <rFont val="Arial"/>
        <family val="2"/>
      </rPr>
      <t>in the last 12 months</t>
    </r>
  </si>
  <si>
    <t>purpose of the payment</t>
  </si>
  <si>
    <t>During the last 12 months</t>
  </si>
  <si>
    <t>If Yes, how much ?</t>
  </si>
  <si>
    <t>11. Oversea</t>
  </si>
  <si>
    <r>
      <t xml:space="preserve">total amount paid </t>
    </r>
    <r>
      <rPr>
        <b/>
        <sz val="10"/>
        <rFont val="Arial"/>
        <family val="2"/>
      </rPr>
      <t>in the last 3 months</t>
    </r>
  </si>
  <si>
    <t>Pay-ment</t>
  </si>
  <si>
    <t>2. Kind</t>
  </si>
  <si>
    <t>Land line telephone bill</t>
  </si>
  <si>
    <t>Fuel for boat</t>
  </si>
  <si>
    <t>|__|__|__|</t>
  </si>
  <si>
    <r>
      <t>$|__|__|__|__|__|</t>
    </r>
    <r>
      <rPr>
        <b/>
        <sz val="14"/>
        <rFont val="Arial"/>
        <family val="2"/>
      </rPr>
      <t>.</t>
    </r>
    <r>
      <rPr>
        <sz val="12"/>
        <rFont val="Arial"/>
        <family val="2"/>
      </rPr>
      <t>00c</t>
    </r>
  </si>
  <si>
    <t>Other service related to dwelling</t>
  </si>
  <si>
    <t>Dwelling related service expenses</t>
  </si>
  <si>
    <t>Household related service expenditures</t>
  </si>
  <si>
    <t>Other assistance related to HH</t>
  </si>
  <si>
    <t>Other services</t>
  </si>
  <si>
    <t>Other gift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</si>
  <si>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</si>
  <si>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</si>
  <si>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</si>
  <si>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</si>
  <si>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</si>
  <si>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</si>
  <si>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</si>
  <si>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</si>
  <si>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</si>
  <si>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</si>
  <si>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</si>
  <si>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</si>
  <si>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</si>
  <si>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 to m</t>
  </si>
  <si>
    <t>► If you did not incur any expenditure on any of these items over the past 3 months write zero in the "total amount" field</t>
  </si>
  <si>
    <t>Total borrowed►</t>
  </si>
  <si>
    <t>Waste removal</t>
  </si>
  <si>
    <t>Garbage removal</t>
  </si>
  <si>
    <t>Landline phone</t>
  </si>
  <si>
    <t>PO box rental</t>
  </si>
  <si>
    <t>Other communication</t>
  </si>
  <si>
    <t>Cable TV subscription</t>
  </si>
  <si>
    <t>1 = Yes 
2 = No</t>
  </si>
  <si>
    <t>Financial support</t>
  </si>
  <si>
    <t>Car / Station Wagon</t>
  </si>
  <si>
    <t>Utility / Pick-up</t>
  </si>
  <si>
    <t>Truck / Bus / Van</t>
  </si>
  <si>
    <t>Motor cycle</t>
  </si>
  <si>
    <t>Any other vehicle</t>
  </si>
  <si>
    <t>Outboard Motor</t>
  </si>
  <si>
    <t>Other major accessories (eg, car stereo, tow bar)</t>
  </si>
  <si>
    <t>Standard vehicle service</t>
  </si>
  <si>
    <t>Vehicle repair (include parts &amp; labour)</t>
  </si>
  <si>
    <t>Purchase of vehicles parts (eg, tyre, spark plug)</t>
  </si>
  <si>
    <t>Vehicle Registration</t>
  </si>
  <si>
    <t>Other vehicle expenses (eg, car tow)</t>
  </si>
  <si>
    <t>Drivers License fee</t>
  </si>
  <si>
    <t>Fuel for car / motorbike</t>
  </si>
  <si>
    <t>2 - Accessories</t>
  </si>
  <si>
    <t>Beds &amp; matresses</t>
  </si>
  <si>
    <t>Sofa, lounge chairs &amp; dining chairs</t>
  </si>
  <si>
    <t>Table (dining, dressing, coffee, etc)</t>
  </si>
  <si>
    <t>Light fittings and lamps</t>
  </si>
  <si>
    <t>Other significant indoor furniture ( eg bookshelf)</t>
  </si>
  <si>
    <t>Carpets</t>
  </si>
  <si>
    <t>Mats</t>
  </si>
  <si>
    <t>Other significant floor coverings</t>
  </si>
  <si>
    <t>Sheets &amp; bed linen</t>
  </si>
  <si>
    <t>Blankets &amp; other bed spreads</t>
  </si>
  <si>
    <t>Pillows &amp; pillow cases</t>
  </si>
  <si>
    <t>Curtains &amp; drapes</t>
  </si>
  <si>
    <t>Towels (bath towels, tea towels, etc)</t>
  </si>
  <si>
    <t>Mosquito net</t>
  </si>
  <si>
    <t>Other household textiles (eg tarpaulin)</t>
  </si>
  <si>
    <t>Water tanks</t>
  </si>
  <si>
    <t>Septic tanks</t>
  </si>
  <si>
    <t>Refridgerator or freezer</t>
  </si>
  <si>
    <t>Stove, (Electric, Gas or Kerosene)</t>
  </si>
  <si>
    <t>Gas burner / cylinder</t>
  </si>
  <si>
    <t>Washing machine</t>
  </si>
  <si>
    <t>Air conditioner</t>
  </si>
  <si>
    <t>Other small electric appliances (rice cooker, vaccum, sewing machine, blender, toaster, electric jug, iron, deep dryer, etc)</t>
  </si>
  <si>
    <t>Lawn mower, &amp; weed eater</t>
  </si>
  <si>
    <t>Electric drill &amp; chainsaw</t>
  </si>
  <si>
    <t>Other major outdoor equipment</t>
  </si>
  <si>
    <t>Radio &amp; stereo system</t>
  </si>
  <si>
    <t>Video &amp; DVD player</t>
  </si>
  <si>
    <t>Other musical devices (MP3, Ipod, etc...)</t>
  </si>
  <si>
    <t>Game consoles (play station, nintendo, Wii)</t>
  </si>
  <si>
    <t>Photographic equiment, camera</t>
  </si>
  <si>
    <t>Other major recreational equipment (exclude boat)</t>
  </si>
  <si>
    <t>Desktop or laptop computer</t>
  </si>
  <si>
    <t>Printer</t>
  </si>
  <si>
    <t>Software packages</t>
  </si>
  <si>
    <t>Portable hard drives (flash drive...)</t>
  </si>
  <si>
    <t>1 - Furniture, furnishing and floor covering</t>
  </si>
  <si>
    <t>2 - Household textiles</t>
  </si>
  <si>
    <t>3 - Major household appliances</t>
  </si>
  <si>
    <t>4 - Major tools &amp; outdoor</t>
  </si>
  <si>
    <t>Solar Unit</t>
  </si>
  <si>
    <t>Q2.6</t>
  </si>
  <si>
    <t>Q2.8</t>
  </si>
  <si>
    <t>Q2.7.1</t>
  </si>
  <si>
    <t>Q2.7.2</t>
  </si>
  <si>
    <t>Q2.1.1</t>
  </si>
  <si>
    <t>Q2.1.2</t>
  </si>
  <si>
    <t>Q2.2.1</t>
  </si>
  <si>
    <t>Q2.2.2</t>
  </si>
  <si>
    <t>Q2.3.1</t>
  </si>
  <si>
    <t>Q2.3.2</t>
  </si>
  <si>
    <t>Q2.4.1</t>
  </si>
  <si>
    <t>Q2.4.2</t>
  </si>
  <si>
    <t>Q2.9</t>
  </si>
  <si>
    <t>Q2.5</t>
  </si>
  <si>
    <t>► Provide expenditure details for every expense identified earlier (Q2.1.1)</t>
  </si>
  <si>
    <t>Q2.2.2 - LAND AND HOUSING EXPENDITURE</t>
  </si>
  <si>
    <t>Q2.3.1 - HOUSEHOLD ASSETS</t>
  </si>
  <si>
    <t>► Provide expenditure detail for every expense identified earlier (Q2.3.1)</t>
  </si>
  <si>
    <t>Q2.4.1 - VEHICLES</t>
  </si>
  <si>
    <t>Insurance on vehicle are collected in the questionnaire Q2.9</t>
  </si>
  <si>
    <t>► Provide expenditure detail for every expense identified earlier (Q2.4.1)</t>
  </si>
  <si>
    <t>Q2.5 - HOUSEHOLD SERVICES EXPENDITURE</t>
  </si>
  <si>
    <t>Q2.6 - PROVISION OF FINANCIAL SUPPORT</t>
  </si>
  <si>
    <t>Q2.7.1 - CONTRIBUTION TO CEREMONIES</t>
  </si>
  <si>
    <t>Q2.7.2 - CEREMONIES EXPENDITURE</t>
  </si>
  <si>
    <t>► Provide expenditure detail for every expense identified earlier (Q2.7.1)</t>
  </si>
  <si>
    <t>1=Yes  2=No</t>
  </si>
  <si>
    <t>Each expenses identify with a 'X' have to be detailled in questionnaire Q2.7.2</t>
  </si>
  <si>
    <t>Q2.8 - LOANS</t>
  </si>
  <si>
    <t>► Provide expenditure details for every expense identified in the Q2.2.1</t>
  </si>
  <si>
    <t>Q2.4.2 - VEHICLE EXPENDITURE</t>
  </si>
  <si>
    <t>111 to 513</t>
  </si>
  <si>
    <r>
      <t>$|__|__|__|__|__|__|</t>
    </r>
    <r>
      <rPr>
        <b/>
        <sz val="14"/>
        <rFont val="Arial"/>
        <family val="2"/>
      </rPr>
      <t>.</t>
    </r>
    <r>
      <rPr>
        <sz val="12"/>
        <rFont val="Arial"/>
        <family val="2"/>
      </rPr>
      <t>00</t>
    </r>
  </si>
  <si>
    <r>
      <rPr>
        <sz val="10"/>
        <rFont val="Arial"/>
        <family val="2"/>
      </rPr>
      <t>$</t>
    </r>
    <r>
      <rPr>
        <sz val="11"/>
        <rFont val="Arial"/>
        <family val="2"/>
      </rPr>
      <t>|__|__|__|__|__|__|__|</t>
    </r>
    <r>
      <rPr>
        <b/>
        <sz val="14"/>
        <rFont val="Arial"/>
        <family val="2"/>
      </rPr>
      <t>.</t>
    </r>
    <r>
      <rPr>
        <sz val="10"/>
        <rFont val="Arial"/>
        <family val="2"/>
      </rPr>
      <t>00</t>
    </r>
  </si>
  <si>
    <r>
      <t>$|__|__|__|__|__|__|</t>
    </r>
    <r>
      <rPr>
        <b/>
        <sz val="14"/>
        <rFont val="Arial"/>
        <family val="2"/>
      </rPr>
      <t>.</t>
    </r>
    <r>
      <rPr>
        <sz val="10"/>
        <rFont val="Arial"/>
        <family val="2"/>
      </rPr>
      <t>00</t>
    </r>
  </si>
  <si>
    <t>Do not leave it blank</t>
  </si>
  <si>
    <r>
      <rPr>
        <sz val="10"/>
        <rFont val="Arial"/>
        <family val="2"/>
      </rPr>
      <t>$</t>
    </r>
    <r>
      <rPr>
        <sz val="12"/>
        <rFont val="Arial"/>
        <family val="2"/>
      </rPr>
      <t>|__|__|__|__|__|__|</t>
    </r>
    <r>
      <rPr>
        <b/>
        <sz val="14"/>
        <rFont val="Arial"/>
        <family val="2"/>
      </rPr>
      <t>.</t>
    </r>
    <r>
      <rPr>
        <sz val="10"/>
        <rFont val="Arial"/>
        <family val="2"/>
      </rPr>
      <t>00</t>
    </r>
  </si>
  <si>
    <t>Where beneficiary is located ?</t>
  </si>
  <si>
    <r>
      <t>$|__|__|__|__|__|__|__|</t>
    </r>
    <r>
      <rPr>
        <b/>
        <sz val="14"/>
        <rFont val="Arial"/>
        <family val="2"/>
      </rPr>
      <t>.</t>
    </r>
    <r>
      <rPr>
        <sz val="10"/>
        <rFont val="Arial"/>
        <family val="2"/>
      </rPr>
      <t>00</t>
    </r>
  </si>
  <si>
    <t>3 - Vehicle Maintenance &amp; Repair</t>
  </si>
  <si>
    <t>4 - Other Vehicle Related Expenses</t>
  </si>
  <si>
    <t>5 - Fuel</t>
  </si>
  <si>
    <t>Reference period : 
last 7 days</t>
  </si>
  <si>
    <t>Did you spend on?</t>
  </si>
  <si>
    <t>Utilities</t>
  </si>
  <si>
    <t>Utilities expenditure</t>
  </si>
  <si>
    <t xml:space="preserve">Q2.1.1 - UTILITIES </t>
  </si>
  <si>
    <t>Q2.1.2 - UTILITIES EXPENDITURE</t>
  </si>
  <si>
    <t>Q2.3.2 - HOUSEHOLD ASSETS EXPENDITURE</t>
  </si>
  <si>
    <t>Q2.9 - INSURANCE , TAX</t>
  </si>
  <si>
    <t>Insurance taxes</t>
  </si>
  <si>
    <t>Bush knife, axe</t>
  </si>
  <si>
    <t>6 - Recreational equipment</t>
  </si>
  <si>
    <t>7 - Computer equipment</t>
  </si>
  <si>
    <t>5 - Hand tools</t>
  </si>
  <si>
    <t>Other hand tools (hammer...)</t>
  </si>
  <si>
    <t>111 to 714</t>
  </si>
  <si>
    <t>Fuel for other purpose (eg chainsaw) out of generator already covered in Q2.1</t>
  </si>
  <si>
    <t>Cash power meter</t>
  </si>
  <si>
    <t>your household</t>
  </si>
  <si>
    <t>Gasoline (petrol)</t>
  </si>
  <si>
    <t>Connection / reconnection fee</t>
  </si>
  <si>
    <t>Water connection / reconnection fee</t>
  </si>
  <si>
    <t>Septic waste</t>
  </si>
  <si>
    <t>Land line connection/reconnection fee</t>
  </si>
  <si>
    <t>1. Vehicle / tranport on land and sea</t>
  </si>
  <si>
    <t>Laundry shop (or laundry arrangment)</t>
  </si>
  <si>
    <t>01. Choiseul</t>
  </si>
  <si>
    <t>02. Western</t>
  </si>
  <si>
    <t>03. Isabel</t>
  </si>
  <si>
    <t>04. Central</t>
  </si>
  <si>
    <t>05. Rennel Bell</t>
  </si>
  <si>
    <t>06. Guadalcanal</t>
  </si>
  <si>
    <t>07. Malaita</t>
  </si>
  <si>
    <t>08. Makira</t>
  </si>
  <si>
    <t>09. Temotu</t>
  </si>
  <si>
    <t xml:space="preserve">Is the beneficiary part of the hh in list1 ? 
</t>
  </si>
  <si>
    <t>Other financial donation (charitable...)</t>
  </si>
  <si>
    <t>Financial donations to another HH (regular payments)</t>
  </si>
  <si>
    <t>Financial donations to another HH for wedding (adhoc payment)</t>
  </si>
  <si>
    <t>Financial donations to another HH for funerals (adhoc payment)</t>
  </si>
  <si>
    <t>Any other adhoc financial payment made to another HH</t>
  </si>
  <si>
    <t>Financial donations to Church (based on the weekly donation)</t>
  </si>
  <si>
    <t>Financial donations to Church (based on casual one off donations)</t>
  </si>
  <si>
    <t>Financial donations to Community</t>
  </si>
  <si>
    <t>Red money, shell money</t>
  </si>
  <si>
    <t>Other expenses (eg coffin for funerals...)</t>
  </si>
  <si>
    <t>periodicity of payment</t>
  </si>
  <si>
    <t>quan-tity</t>
  </si>
  <si>
    <t>5. Other (casual-obs)</t>
  </si>
  <si>
    <t>3. Other household asset</t>
  </si>
  <si>
    <t>2. Car</t>
  </si>
  <si>
    <t>Reference period: 
12 months</t>
  </si>
  <si>
    <t>Life insurance</t>
  </si>
  <si>
    <t>confidential questionnaire</t>
  </si>
  <si>
    <t>MODULE2 - COMMENTS</t>
  </si>
  <si>
    <t>Last amount paid</t>
  </si>
  <si>
    <t>▼Service code</t>
  </si>
  <si>
    <t>How many do you have (0,1…) (working order)?▼</t>
  </si>
  <si>
    <t>Sport / Outdoor activities equipment (ball, racket...)</t>
  </si>
  <si>
    <t>Gas or liquid fuels (for cooking or lighting)</t>
  </si>
  <si>
    <t>New</t>
  </si>
  <si>
    <t>Provider (Name of the provider, shop, kind of shop, location...)</t>
  </si>
  <si>
    <t>1. Cash, on household own fund</t>
  </si>
  <si>
    <t>3. Cash from a loan</t>
  </si>
  <si>
    <t>Provider 
(Name of the provider, shop, kind of shop, location...)</t>
  </si>
  <si>
    <t>Provider 
(Name of provider, shop, kind of shop, location...)</t>
  </si>
  <si>
    <r>
      <t xml:space="preserve">Q2.2.1 - Land and housing 
</t>
    </r>
    <r>
      <rPr>
        <b/>
        <sz val="10"/>
        <rFont val="Arial"/>
        <family val="2"/>
      </rPr>
      <t>(Acquisition, construction, improvement and maintenance)</t>
    </r>
  </si>
  <si>
    <t>For you</t>
  </si>
  <si>
    <t>Code Work   ▼</t>
  </si>
  <si>
    <t>During the last 12 months did you :</t>
  </si>
  <si>
    <t>Expenditure specification ("X" if yes)</t>
  </si>
  <si>
    <t>Buy a house or land</t>
  </si>
  <si>
    <t>Buy a house / a land</t>
  </si>
  <si>
    <t>If you buy a house or a land during the last 12 month, did you pay for</t>
  </si>
  <si>
    <t>The acquisition of the land or the house</t>
  </si>
  <si>
    <t>"X" if yes</t>
  </si>
  <si>
    <t>Any taxes</t>
  </si>
  <si>
    <t>Other expenditure related to this acquisition</t>
  </si>
  <si>
    <t>Build a house</t>
  </si>
  <si>
    <t xml:space="preserve">Construct a house </t>
  </si>
  <si>
    <t>if you construct a house for you or another household did you pay for:</t>
  </si>
  <si>
    <t>Site preparation / surveying fees</t>
  </si>
  <si>
    <t>Architectural or draughting fees</t>
  </si>
  <si>
    <t>Building permit fees / registration fees</t>
  </si>
  <si>
    <t>Contract payments to other trades people</t>
  </si>
  <si>
    <t>Materials used in basic construction /non traditional</t>
  </si>
  <si>
    <t>Materials used in basic construction - traditional</t>
  </si>
  <si>
    <t>Transport of Materials</t>
  </si>
  <si>
    <t>Other costs of construction (specify)</t>
  </si>
  <si>
    <t>Global price of the construction, no specification</t>
  </si>
  <si>
    <t>Other expenditure to construct a house</t>
  </si>
  <si>
    <t>Improve or maintain a house</t>
  </si>
  <si>
    <t>Undertake house extension</t>
  </si>
  <si>
    <t>Install / improve kitchen or bathroom</t>
  </si>
  <si>
    <t>Install a water tank</t>
  </si>
  <si>
    <t>Do other major modification (ex: new roof...►obs)</t>
  </si>
  <si>
    <t>Paint</t>
  </si>
  <si>
    <t>Do any electrical or plumbimg maintenance</t>
  </si>
  <si>
    <t xml:space="preserve">Insecticide, pest control (e.g. rat baiting) </t>
  </si>
  <si>
    <t>Build /repair a fence</t>
  </si>
  <si>
    <t>Woodwork (door, cupboard….)</t>
  </si>
  <si>
    <t>Install/repair mosquito nets in windows</t>
  </si>
  <si>
    <t>Any materials or tools for this work</t>
  </si>
  <si>
    <t>Benefit of another hh</t>
  </si>
  <si>
    <t>If yes, did you pay for:</t>
  </si>
  <si>
    <t>Contractor or labor to do the job (private guy, company)</t>
  </si>
  <si>
    <t>Other maintenance on house ►obs</t>
  </si>
  <si>
    <t>101 to 113</t>
  </si>
  <si>
    <t>01 to 36</t>
  </si>
  <si>
    <t>1. This household</t>
  </si>
  <si>
    <t>2. Another household</t>
  </si>
  <si>
    <t>3. Community</t>
  </si>
  <si>
    <t>5. Other casual</t>
  </si>
  <si>
    <t>Unit</t>
  </si>
  <si>
    <t>11 to 83</t>
  </si>
  <si>
    <t>Period covered</t>
  </si>
  <si>
    <t>1. New asset</t>
  </si>
  <si>
    <t>2. Second hand asset</t>
  </si>
  <si>
    <t>3. Hire asset</t>
  </si>
  <si>
    <t>4. Repair asset</t>
  </si>
  <si>
    <r>
      <t>$|__|__|__|__|__|</t>
    </r>
    <r>
      <rPr>
        <b/>
        <sz val="14"/>
        <rFont val="Arial"/>
        <family val="2"/>
      </rPr>
      <t>.</t>
    </r>
    <r>
      <rPr>
        <sz val="12"/>
        <rFont val="Arial"/>
        <family val="2"/>
      </rPr>
      <t>00</t>
    </r>
  </si>
  <si>
    <t>During the 
past 7 days</t>
  </si>
  <si>
    <t>|__|__|__|__|</t>
  </si>
  <si>
    <t>Name of the household head</t>
  </si>
  <si>
    <t>Internet connection (at home) through modem (not dongol)</t>
  </si>
  <si>
    <t>8 - no detail</t>
  </si>
  <si>
    <t xml:space="preserve">811 Cannot be specified (total amount for different items) </t>
  </si>
  <si>
    <t>Is there in your house in working order?</t>
  </si>
  <si>
    <t>Boat without motor (eg, canoe, traditionnal canoe)</t>
  </si>
  <si>
    <t>5. Advance</t>
  </si>
  <si>
    <t>6. Other personnal purpose</t>
  </si>
  <si>
    <t>Town council rate</t>
  </si>
  <si>
    <t>|___|___|___|___|___|</t>
  </si>
  <si>
    <t>VILLAGE / EA</t>
  </si>
  <si>
    <t>Provider of the insurance, or receiver of the tax\</t>
  </si>
  <si>
    <t>Sport club / yatch club</t>
  </si>
  <si>
    <t>Contract payments to builders, labor cost</t>
  </si>
  <si>
    <r>
      <t xml:space="preserve">total amount paid </t>
    </r>
    <r>
      <rPr>
        <b/>
        <sz val="10"/>
        <rFont val="Arial"/>
        <family val="2"/>
      </rPr>
      <t xml:space="preserve">in the last 12 months </t>
    </r>
    <r>
      <rPr>
        <sz val="10"/>
        <rFont val="Arial"/>
        <family val="2"/>
      </rPr>
      <t>(111 to 413)</t>
    </r>
  </si>
  <si>
    <r>
      <t xml:space="preserve">Total amount on fuel </t>
    </r>
    <r>
      <rPr>
        <b/>
        <sz val="10"/>
        <rFont val="Arial"/>
        <family val="2"/>
      </rPr>
      <t>paid the last 7 days</t>
    </r>
    <r>
      <rPr>
        <sz val="10"/>
        <rFont val="Arial"/>
        <family val="2"/>
      </rPr>
      <t xml:space="preserve"> (511 to 513)</t>
    </r>
  </si>
  <si>
    <t>Financial donation to Church based on tithes</t>
  </si>
  <si>
    <t>Financial donation for fundraising (eg school....)</t>
  </si>
  <si>
    <t>5. SIPEU (advance)</t>
  </si>
  <si>
    <t>21</t>
  </si>
  <si>
    <t>22</t>
  </si>
  <si>
    <t>Security services, security men</t>
  </si>
  <si>
    <t>HIES household id</t>
  </si>
  <si>
    <t>Serial number from pre listing</t>
  </si>
  <si>
    <t>1. Purchase of new vehicle</t>
  </si>
  <si>
    <t>2. Purchase of second hand vehicle</t>
  </si>
  <si>
    <t>3. Hire of vehicle</t>
  </si>
  <si>
    <t>4. Maintenance of vehicle</t>
  </si>
  <si>
    <t>5. Other service related to vehicle</t>
  </si>
  <si>
    <t>Bene-ficiary</t>
  </si>
  <si>
    <t>► List all the different purchases/works from 101 to 113 in column 2200 - specify Yes or No (2202 &amp; 2203)</t>
  </si>
  <si>
    <t>► Each purchase/work identified specify the expenditure listed in column 2201(if yes tick "X" in 2202 2203)</t>
  </si>
  <si>
    <t>Each X in column 2202 and 2203 have to be specified in the questionnaire Q2.2.2</t>
  </si>
  <si>
    <t>Line No.</t>
  </si>
  <si>
    <t>August 2012</t>
  </si>
  <si>
    <t>7. Purchase of equipment</t>
  </si>
  <si>
    <t>8. Building improvment for business</t>
  </si>
  <si>
    <t>9. Other professional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</si>
</sst>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6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1"/>
      <name val="Arial"/>
      <family val="2"/>
    </font>
    <font>
      <sz val="8"/>
      <color theme="1"/>
      <name val="Arial Narrow"/>
      <family val="2"/>
    </font>
    <font>
      <sz val="10"/>
      <color theme="1"/>
      <name val="Wingdings 3"/>
      <family val="1"/>
      <charset val="2"/>
    </font>
    <font>
      <sz val="9"/>
      <color theme="1"/>
      <name val="Arial"/>
      <family val="2"/>
    </font>
    <font>
      <b/>
      <sz val="13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i/>
      <sz val="12"/>
      <color theme="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/>
      <right/>
      <top style="hair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30" fillId="0" borderId="0"/>
    <xf numFmtId="0" fontId="1" fillId="0" borderId="0"/>
  </cellStyleXfs>
  <cellXfs count="248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Border="1" applyAlignment="1"/>
    <xf numFmtId="0" fontId="4" fillId="0" borderId="0" xfId="1" applyFont="1" applyBorder="1"/>
    <xf numFmtId="0" fontId="5" fillId="0" borderId="0" xfId="1" applyFont="1" applyAlignment="1">
      <alignment horizontal="left"/>
    </xf>
    <xf numFmtId="0" fontId="4" fillId="0" borderId="0" xfId="1" applyFont="1" applyBorder="1" applyAlignment="1"/>
    <xf numFmtId="0" fontId="5" fillId="0" borderId="0" xfId="1" applyFont="1" applyBorder="1"/>
    <xf numFmtId="0" fontId="4" fillId="0" borderId="0" xfId="1" applyFont="1" applyAlignment="1">
      <alignment horizontal="center"/>
    </xf>
    <xf numFmtId="0" fontId="4" fillId="0" borderId="26" xfId="1" applyFont="1" applyBorder="1"/>
    <xf numFmtId="0" fontId="8" fillId="0" borderId="0" xfId="1" applyFont="1"/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Fill="1"/>
    <xf numFmtId="0" fontId="4" fillId="0" borderId="0" xfId="1" applyFont="1" applyFill="1" applyBorder="1"/>
    <xf numFmtId="0" fontId="4" fillId="0" borderId="0" xfId="1" quotePrefix="1" applyFont="1" applyBorder="1" applyAlignment="1">
      <alignment horizontal="center"/>
    </xf>
    <xf numFmtId="0" fontId="4" fillId="0" borderId="0" xfId="1" quotePrefix="1" applyFont="1" applyAlignment="1">
      <alignment horizontal="center"/>
    </xf>
    <xf numFmtId="0" fontId="8" fillId="0" borderId="0" xfId="1" applyFont="1" applyBorder="1"/>
    <xf numFmtId="0" fontId="5" fillId="0" borderId="0" xfId="1" applyFont="1" applyFill="1" applyBorder="1"/>
    <xf numFmtId="0" fontId="4" fillId="0" borderId="15" xfId="1" applyFont="1" applyBorder="1"/>
    <xf numFmtId="0" fontId="4" fillId="0" borderId="0" xfId="1" quotePrefix="1" applyFont="1" applyBorder="1"/>
    <xf numFmtId="0" fontId="0" fillId="2" borderId="0" xfId="0" applyFill="1" applyBorder="1"/>
    <xf numFmtId="0" fontId="5" fillId="0" borderId="0" xfId="1" applyFont="1" applyBorder="1" applyAlignment="1">
      <alignment horizontal="centerContinuous" vertical="center" wrapText="1"/>
    </xf>
    <xf numFmtId="0" fontId="4" fillId="0" borderId="2" xfId="1" applyFont="1" applyBorder="1" applyAlignment="1"/>
    <xf numFmtId="0" fontId="4" fillId="0" borderId="2" xfId="1" applyFont="1" applyBorder="1"/>
    <xf numFmtId="0" fontId="4" fillId="0" borderId="7" xfId="1" applyFont="1" applyBorder="1"/>
    <xf numFmtId="0" fontId="4" fillId="0" borderId="1" xfId="1" applyFont="1" applyBorder="1" applyAlignment="1">
      <alignment horizontal="center"/>
    </xf>
    <xf numFmtId="0" fontId="5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11" xfId="1" applyFont="1" applyBorder="1" applyAlignment="1"/>
    <xf numFmtId="0" fontId="4" fillId="0" borderId="12" xfId="1" applyFont="1" applyBorder="1"/>
    <xf numFmtId="0" fontId="4" fillId="0" borderId="16" xfId="1" applyFont="1" applyBorder="1"/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0" xfId="1" applyFont="1" applyAlignment="1">
      <alignment horizontal="center"/>
    </xf>
    <xf numFmtId="0" fontId="5" fillId="0" borderId="0" xfId="1" applyFont="1" applyBorder="1" applyAlignment="1">
      <alignment horizontal="right"/>
    </xf>
    <xf numFmtId="0" fontId="4" fillId="0" borderId="61" xfId="1" applyFont="1" applyBorder="1" applyAlignment="1">
      <alignment horizontal="center" vertical="center" wrapText="1"/>
    </xf>
    <xf numFmtId="0" fontId="13" fillId="0" borderId="0" xfId="1" applyFont="1"/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5" fillId="0" borderId="0" xfId="1" quotePrefix="1" applyFont="1" applyBorder="1" applyAlignment="1"/>
    <xf numFmtId="0" fontId="4" fillId="0" borderId="107" xfId="1" applyFont="1" applyBorder="1"/>
    <xf numFmtId="0" fontId="4" fillId="0" borderId="89" xfId="1" applyFont="1" applyBorder="1"/>
    <xf numFmtId="0" fontId="4" fillId="0" borderId="87" xfId="1" applyFont="1" applyBorder="1"/>
    <xf numFmtId="0" fontId="4" fillId="0" borderId="113" xfId="1" applyFont="1" applyBorder="1"/>
    <xf numFmtId="0" fontId="4" fillId="2" borderId="2" xfId="1" applyFont="1" applyFill="1" applyBorder="1"/>
    <xf numFmtId="0" fontId="4" fillId="2" borderId="0" xfId="1" applyFont="1" applyFill="1" applyBorder="1"/>
    <xf numFmtId="0" fontId="4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15" xfId="1" quotePrefix="1" applyFont="1" applyFill="1" applyBorder="1" applyAlignment="1">
      <alignment horizontal="center" vertical="center"/>
    </xf>
    <xf numFmtId="0" fontId="4" fillId="2" borderId="103" xfId="1" quotePrefix="1" applyFont="1" applyFill="1" applyBorder="1" applyAlignment="1">
      <alignment horizontal="center" vertical="center"/>
    </xf>
    <xf numFmtId="0" fontId="4" fillId="2" borderId="104" xfId="1" quotePrefix="1" applyFont="1" applyFill="1" applyBorder="1" applyAlignment="1">
      <alignment horizontal="center" vertical="center"/>
    </xf>
    <xf numFmtId="0" fontId="4" fillId="2" borderId="0" xfId="1" quotePrefix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left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2" borderId="0" xfId="1" quotePrefix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0" xfId="1" quotePrefix="1" applyFont="1" applyBorder="1" applyAlignment="1">
      <alignment horizontal="left" vertical="center"/>
    </xf>
    <xf numFmtId="0" fontId="11" fillId="0" borderId="2" xfId="1" quotePrefix="1" applyFont="1" applyFill="1" applyBorder="1" applyAlignment="1">
      <alignment vertical="center" wrapText="1"/>
    </xf>
    <xf numFmtId="0" fontId="11" fillId="0" borderId="0" xfId="1" quotePrefix="1" applyFont="1" applyFill="1" applyBorder="1" applyAlignment="1">
      <alignment vertical="center" wrapText="1"/>
    </xf>
    <xf numFmtId="0" fontId="10" fillId="0" borderId="0" xfId="1" quotePrefix="1" applyFont="1" applyFill="1" applyBorder="1" applyAlignment="1">
      <alignment vertical="center" wrapText="1"/>
    </xf>
    <xf numFmtId="0" fontId="8" fillId="0" borderId="0" xfId="1" applyFont="1" applyBorder="1" applyAlignment="1"/>
    <xf numFmtId="0" fontId="15" fillId="0" borderId="16" xfId="0" quotePrefix="1" applyFont="1" applyBorder="1" applyAlignment="1">
      <alignment horizontal="center" vertical="center"/>
    </xf>
    <xf numFmtId="0" fontId="15" fillId="0" borderId="83" xfId="0" quotePrefix="1" applyFont="1" applyBorder="1" applyAlignment="1">
      <alignment horizontal="center" vertical="center"/>
    </xf>
    <xf numFmtId="0" fontId="15" fillId="0" borderId="88" xfId="0" quotePrefix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0" fontId="8" fillId="0" borderId="2" xfId="1" applyFont="1" applyBorder="1"/>
    <xf numFmtId="0" fontId="8" fillId="0" borderId="11" xfId="1" applyFont="1" applyBorder="1"/>
    <xf numFmtId="0" fontId="9" fillId="2" borderId="0" xfId="1" applyFont="1" applyFill="1" applyBorder="1" applyAlignment="1">
      <alignment horizontal="center"/>
    </xf>
    <xf numFmtId="0" fontId="8" fillId="2" borderId="0" xfId="1" applyFont="1" applyFill="1" applyBorder="1"/>
    <xf numFmtId="0" fontId="16" fillId="0" borderId="0" xfId="0" applyFont="1" applyBorder="1" applyAlignment="1">
      <alignment horizontal="center" vertical="center"/>
    </xf>
    <xf numFmtId="0" fontId="8" fillId="2" borderId="0" xfId="1" quotePrefix="1" applyFont="1" applyFill="1" applyBorder="1" applyAlignment="1">
      <alignment horizontal="center"/>
    </xf>
    <xf numFmtId="0" fontId="8" fillId="2" borderId="0" xfId="1" applyFont="1" applyFill="1"/>
    <xf numFmtId="0" fontId="1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center"/>
    </xf>
    <xf numFmtId="0" fontId="4" fillId="2" borderId="121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1" applyFont="1" applyBorder="1" applyAlignment="1">
      <alignment vertical="center" wrapText="1"/>
    </xf>
    <xf numFmtId="0" fontId="14" fillId="0" borderId="0" xfId="0" applyFont="1"/>
    <xf numFmtId="0" fontId="10" fillId="0" borderId="0" xfId="1" applyFont="1" applyAlignment="1">
      <alignment horizontal="center" vertical="center"/>
    </xf>
    <xf numFmtId="0" fontId="8" fillId="0" borderId="0" xfId="1" applyFont="1" applyFill="1" applyBorder="1"/>
    <xf numFmtId="0" fontId="8" fillId="0" borderId="0" xfId="1" quotePrefix="1" applyFont="1" applyFill="1" applyBorder="1"/>
    <xf numFmtId="0" fontId="5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0" fillId="0" borderId="2" xfId="1" quotePrefix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4" fillId="2" borderId="2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/>
    </xf>
    <xf numFmtId="0" fontId="8" fillId="0" borderId="0" xfId="1" applyFont="1" applyFill="1" applyBorder="1" applyAlignment="1"/>
    <xf numFmtId="0" fontId="16" fillId="0" borderId="0" xfId="0" applyFont="1" applyBorder="1" applyAlignment="1"/>
    <xf numFmtId="0" fontId="4" fillId="2" borderId="123" xfId="1" applyFont="1" applyFill="1" applyBorder="1" applyAlignment="1">
      <alignment horizontal="center"/>
    </xf>
    <xf numFmtId="0" fontId="8" fillId="0" borderId="126" xfId="1" quotePrefix="1" applyFont="1" applyBorder="1" applyAlignment="1">
      <alignment horizontal="center"/>
    </xf>
    <xf numFmtId="0" fontId="8" fillId="0" borderId="68" xfId="1" quotePrefix="1" applyFont="1" applyBorder="1" applyAlignment="1">
      <alignment horizontal="center" vertical="center" wrapText="1"/>
    </xf>
    <xf numFmtId="0" fontId="4" fillId="0" borderId="107" xfId="1" applyFont="1" applyBorder="1" applyAlignment="1"/>
    <xf numFmtId="0" fontId="4" fillId="0" borderId="106" xfId="1" applyFont="1" applyBorder="1" applyAlignment="1">
      <alignment horizontal="center" vertical="center" wrapText="1"/>
    </xf>
    <xf numFmtId="0" fontId="4" fillId="0" borderId="31" xfId="1" applyFont="1" applyBorder="1"/>
    <xf numFmtId="0" fontId="10" fillId="0" borderId="2" xfId="1" quotePrefix="1" applyFont="1" applyFill="1" applyBorder="1" applyAlignment="1">
      <alignment horizontal="center" vertical="center" wrapText="1"/>
    </xf>
    <xf numFmtId="0" fontId="18" fillId="0" borderId="0" xfId="0" applyFont="1"/>
    <xf numFmtId="0" fontId="0" fillId="0" borderId="0" xfId="0" applyBorder="1" applyAlignment="1">
      <alignment vertical="center"/>
    </xf>
    <xf numFmtId="0" fontId="5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11" xfId="1" applyFont="1" applyFill="1" applyBorder="1"/>
    <xf numFmtId="0" fontId="5" fillId="0" borderId="0" xfId="1" applyFont="1" applyBorder="1" applyAlignment="1">
      <alignment horizontal="left"/>
    </xf>
    <xf numFmtId="0" fontId="3" fillId="0" borderId="0" xfId="0" quotePrefix="1" applyFont="1" applyBorder="1" applyAlignment="1">
      <alignment vertical="center"/>
    </xf>
    <xf numFmtId="0" fontId="17" fillId="0" borderId="0" xfId="0" quotePrefix="1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2" borderId="0" xfId="0" quotePrefix="1" applyFill="1" applyBorder="1" applyAlignment="1">
      <alignment horizontal="center" vertical="center" wrapText="1"/>
    </xf>
    <xf numFmtId="0" fontId="2" fillId="2" borderId="0" xfId="0" applyFont="1" applyFill="1" applyBorder="1"/>
    <xf numFmtId="0" fontId="10" fillId="0" borderId="0" xfId="1" applyFont="1" applyFill="1" applyBorder="1" applyAlignment="1"/>
    <xf numFmtId="0" fontId="5" fillId="0" borderId="11" xfId="1" applyFont="1" applyBorder="1"/>
    <xf numFmtId="0" fontId="10" fillId="0" borderId="0" xfId="1" applyFont="1" applyBorder="1" applyAlignment="1">
      <alignment horizontal="center" vertical="center"/>
    </xf>
    <xf numFmtId="0" fontId="10" fillId="0" borderId="0" xfId="1" quotePrefix="1" applyFont="1" applyFill="1" applyBorder="1" applyAlignment="1">
      <alignment horizontal="center" vertical="center"/>
    </xf>
    <xf numFmtId="0" fontId="5" fillId="0" borderId="31" xfId="1" applyFont="1" applyBorder="1" applyAlignment="1">
      <alignment vertical="center" wrapText="1"/>
    </xf>
    <xf numFmtId="0" fontId="5" fillId="0" borderId="11" xfId="1" applyFont="1" applyBorder="1" applyAlignment="1"/>
    <xf numFmtId="0" fontId="0" fillId="0" borderId="0" xfId="0" applyFill="1" applyBorder="1" applyAlignment="1">
      <alignment vertical="center"/>
    </xf>
    <xf numFmtId="0" fontId="5" fillId="0" borderId="11" xfId="1" applyFont="1" applyBorder="1" applyAlignment="1">
      <alignment vertical="center" wrapText="1"/>
    </xf>
    <xf numFmtId="0" fontId="5" fillId="2" borderId="0" xfId="1" quotePrefix="1" applyFont="1" applyFill="1" applyBorder="1" applyAlignment="1"/>
    <xf numFmtId="0" fontId="4" fillId="0" borderId="0" xfId="1" applyFont="1" applyAlignment="1">
      <alignment vertical="center" wrapText="1"/>
    </xf>
    <xf numFmtId="0" fontId="10" fillId="2" borderId="117" xfId="1" quotePrefix="1" applyFont="1" applyFill="1" applyBorder="1" applyAlignment="1">
      <alignment horizontal="center" vertical="center"/>
    </xf>
    <xf numFmtId="0" fontId="10" fillId="2" borderId="103" xfId="1" quotePrefix="1" applyFont="1" applyFill="1" applyBorder="1" applyAlignment="1">
      <alignment horizontal="center" vertical="center"/>
    </xf>
    <xf numFmtId="0" fontId="15" fillId="0" borderId="0" xfId="0" quotePrefix="1" applyFont="1" applyAlignment="1">
      <alignment vertical="center"/>
    </xf>
    <xf numFmtId="0" fontId="5" fillId="0" borderId="71" xfId="1" applyFont="1" applyBorder="1" applyAlignment="1">
      <alignment horizontal="center"/>
    </xf>
    <xf numFmtId="0" fontId="5" fillId="0" borderId="33" xfId="1" applyFont="1" applyBorder="1" applyAlignment="1">
      <alignment vertical="center"/>
    </xf>
    <xf numFmtId="0" fontId="15" fillId="0" borderId="130" xfId="0" applyFont="1" applyBorder="1" applyAlignment="1">
      <alignment horizontal="left" vertical="center" wrapText="1"/>
    </xf>
    <xf numFmtId="0" fontId="15" fillId="3" borderId="26" xfId="0" applyFont="1" applyFill="1" applyBorder="1" applyAlignment="1">
      <alignment horizontal="left" vertical="center" wrapText="1"/>
    </xf>
    <xf numFmtId="0" fontId="15" fillId="3" borderId="26" xfId="0" applyFont="1" applyFill="1" applyBorder="1" applyAlignment="1">
      <alignment vertical="center" wrapText="1"/>
    </xf>
    <xf numFmtId="0" fontId="15" fillId="3" borderId="26" xfId="0" applyFont="1" applyFill="1" applyBorder="1" applyAlignment="1">
      <alignment horizontal="left" vertical="center"/>
    </xf>
    <xf numFmtId="0" fontId="15" fillId="3" borderId="34" xfId="0" applyFont="1" applyFill="1" applyBorder="1" applyAlignment="1">
      <alignment horizontal="left" vertical="center"/>
    </xf>
    <xf numFmtId="0" fontId="15" fillId="3" borderId="32" xfId="0" applyFont="1" applyFill="1" applyBorder="1" applyAlignment="1">
      <alignment vertical="center" wrapText="1"/>
    </xf>
    <xf numFmtId="0" fontId="15" fillId="3" borderId="32" xfId="0" applyFont="1" applyFill="1" applyBorder="1" applyAlignment="1">
      <alignment horizontal="left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15" fillId="3" borderId="35" xfId="0" applyFont="1" applyFill="1" applyBorder="1" applyAlignment="1">
      <alignment horizontal="left" vertical="center" wrapText="1"/>
    </xf>
    <xf numFmtId="0" fontId="15" fillId="3" borderId="3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0" fillId="3" borderId="20" xfId="0" applyFill="1" applyBorder="1"/>
    <xf numFmtId="0" fontId="15" fillId="3" borderId="18" xfId="0" applyFont="1" applyFill="1" applyBorder="1" applyAlignment="1">
      <alignment vertical="center" wrapText="1"/>
    </xf>
    <xf numFmtId="0" fontId="15" fillId="3" borderId="31" xfId="0" applyFont="1" applyFill="1" applyBorder="1" applyAlignment="1">
      <alignment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15" fillId="3" borderId="31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left" vertical="center" wrapText="1"/>
    </xf>
    <xf numFmtId="0" fontId="0" fillId="3" borderId="35" xfId="0" applyFill="1" applyBorder="1"/>
    <xf numFmtId="0" fontId="15" fillId="3" borderId="0" xfId="0" applyFont="1" applyFill="1" applyBorder="1" applyAlignment="1">
      <alignment vertical="center" wrapText="1"/>
    </xf>
    <xf numFmtId="0" fontId="0" fillId="2" borderId="26" xfId="0" quotePrefix="1" applyFont="1" applyFill="1" applyBorder="1" applyAlignment="1">
      <alignment horizontal="center" vertical="center" wrapText="1"/>
    </xf>
    <xf numFmtId="0" fontId="15" fillId="0" borderId="107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87" xfId="0" applyFont="1" applyFill="1" applyBorder="1" applyAlignment="1">
      <alignment horizontal="left" vertical="center"/>
    </xf>
    <xf numFmtId="0" fontId="15" fillId="3" borderId="25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11" fillId="2" borderId="2" xfId="1" quotePrefix="1" applyFont="1" applyFill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16" fillId="0" borderId="0" xfId="0" applyFont="1"/>
    <xf numFmtId="0" fontId="8" fillId="0" borderId="126" xfId="1" quotePrefix="1" applyFont="1" applyBorder="1" applyAlignment="1">
      <alignment horizontal="center" vertical="center"/>
    </xf>
    <xf numFmtId="0" fontId="8" fillId="0" borderId="136" xfId="1" quotePrefix="1" applyFont="1" applyBorder="1" applyAlignment="1">
      <alignment horizontal="center" vertical="center"/>
    </xf>
    <xf numFmtId="0" fontId="8" fillId="0" borderId="41" xfId="1" quotePrefix="1" applyFont="1" applyFill="1" applyBorder="1" applyAlignment="1">
      <alignment horizontal="center"/>
    </xf>
    <xf numFmtId="0" fontId="8" fillId="0" borderId="69" xfId="1" quotePrefix="1" applyFont="1" applyFill="1" applyBorder="1" applyAlignment="1">
      <alignment horizontal="center"/>
    </xf>
    <xf numFmtId="0" fontId="0" fillId="3" borderId="33" xfId="0" applyFill="1" applyBorder="1"/>
    <xf numFmtId="0" fontId="0" fillId="0" borderId="0" xfId="0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0" fillId="0" borderId="0" xfId="0"/>
    <xf numFmtId="0" fontId="8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1" quotePrefix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4" fillId="0" borderId="97" xfId="1" quotePrefix="1" applyFont="1" applyFill="1" applyBorder="1" applyAlignment="1">
      <alignment vertical="center" wrapText="1"/>
    </xf>
    <xf numFmtId="0" fontId="15" fillId="0" borderId="58" xfId="0" applyFont="1" applyBorder="1" applyAlignment="1">
      <alignment vertical="center" wrapText="1"/>
    </xf>
    <xf numFmtId="0" fontId="12" fillId="0" borderId="0" xfId="0" applyFont="1" applyAlignment="1"/>
    <xf numFmtId="0" fontId="18" fillId="0" borderId="0" xfId="0" applyFont="1" applyAlignment="1"/>
    <xf numFmtId="0" fontId="18" fillId="2" borderId="21" xfId="0" applyFont="1" applyFill="1" applyBorder="1"/>
    <xf numFmtId="0" fontId="18" fillId="2" borderId="11" xfId="0" applyFont="1" applyFill="1" applyBorder="1"/>
    <xf numFmtId="0" fontId="19" fillId="2" borderId="11" xfId="0" applyFont="1" applyFill="1" applyBorder="1" applyAlignment="1">
      <alignment horizontal="right"/>
    </xf>
    <xf numFmtId="0" fontId="5" fillId="0" borderId="0" xfId="1" quotePrefix="1" applyFont="1" applyBorder="1" applyAlignment="1">
      <alignment horizontal="center" vertical="center"/>
    </xf>
    <xf numFmtId="0" fontId="10" fillId="0" borderId="0" xfId="1" quotePrefix="1" applyFont="1" applyFill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4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0" fillId="2" borderId="126" xfId="0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0" fontId="8" fillId="0" borderId="125" xfId="1" quotePrefix="1" applyFont="1" applyBorder="1" applyAlignment="1">
      <alignment horizontal="center" vertical="center"/>
    </xf>
    <xf numFmtId="0" fontId="10" fillId="0" borderId="5" xfId="1" applyFont="1" applyBorder="1" applyAlignment="1">
      <alignment horizontal="center"/>
    </xf>
    <xf numFmtId="0" fontId="10" fillId="0" borderId="8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41" xfId="1" quotePrefix="1" applyFont="1" applyFill="1" applyBorder="1" applyAlignment="1">
      <alignment horizontal="center" vertical="center"/>
    </xf>
    <xf numFmtId="0" fontId="8" fillId="0" borderId="41" xfId="1" quotePrefix="1" applyFont="1" applyBorder="1" applyAlignment="1">
      <alignment horizontal="center" vertical="center"/>
    </xf>
    <xf numFmtId="0" fontId="4" fillId="2" borderId="81" xfId="1" quotePrefix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vertical="center" wrapText="1"/>
    </xf>
    <xf numFmtId="0" fontId="4" fillId="0" borderId="14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8" fillId="0" borderId="69" xfId="1" quotePrefix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5" fillId="0" borderId="108" xfId="0" quotePrefix="1" applyFont="1" applyBorder="1" applyAlignment="1">
      <alignment horizontal="center" vertical="center"/>
    </xf>
    <xf numFmtId="0" fontId="15" fillId="0" borderId="110" xfId="0" quotePrefix="1" applyFont="1" applyBorder="1" applyAlignment="1">
      <alignment horizontal="center" vertical="center"/>
    </xf>
    <xf numFmtId="0" fontId="15" fillId="0" borderId="88" xfId="0" applyFont="1" applyFill="1" applyBorder="1" applyAlignment="1">
      <alignment horizontal="left" vertical="center"/>
    </xf>
    <xf numFmtId="0" fontId="15" fillId="0" borderId="83" xfId="0" applyFont="1" applyFill="1" applyBorder="1" applyAlignment="1">
      <alignment horizontal="left" vertical="center"/>
    </xf>
    <xf numFmtId="0" fontId="4" fillId="0" borderId="33" xfId="1" applyFont="1" applyBorder="1" applyAlignment="1"/>
    <xf numFmtId="0" fontId="10" fillId="4" borderId="0" xfId="1" applyFont="1" applyFill="1" applyBorder="1" applyAlignment="1">
      <alignment vertical="center"/>
    </xf>
    <xf numFmtId="0" fontId="16" fillId="0" borderId="41" xfId="0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wrapText="1"/>
    </xf>
    <xf numFmtId="0" fontId="9" fillId="2" borderId="0" xfId="1" applyFont="1" applyFill="1" applyBorder="1" applyAlignment="1">
      <alignment horizontal="left"/>
    </xf>
    <xf numFmtId="0" fontId="8" fillId="0" borderId="68" xfId="1" quotePrefix="1" applyFont="1" applyBorder="1" applyAlignment="1">
      <alignment horizontal="center" vertical="center"/>
    </xf>
    <xf numFmtId="0" fontId="8" fillId="0" borderId="70" xfId="1" quotePrefix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/>
    </xf>
    <xf numFmtId="0" fontId="8" fillId="0" borderId="3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3" fillId="0" borderId="0" xfId="1" applyFont="1" applyFill="1"/>
    <xf numFmtId="0" fontId="8" fillId="0" borderId="82" xfId="1" quotePrefix="1" applyFont="1" applyBorder="1" applyAlignment="1">
      <alignment horizontal="center" wrapText="1"/>
    </xf>
    <xf numFmtId="0" fontId="8" fillId="0" borderId="82" xfId="1" quotePrefix="1" applyFont="1" applyBorder="1" applyAlignment="1">
      <alignment horizontal="center" vertical="center" wrapText="1"/>
    </xf>
    <xf numFmtId="0" fontId="10" fillId="0" borderId="103" xfId="1" quotePrefix="1" applyFont="1" applyFill="1" applyBorder="1" applyAlignment="1">
      <alignment horizontal="center" vertical="center"/>
    </xf>
    <xf numFmtId="0" fontId="10" fillId="0" borderId="104" xfId="1" quotePrefix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4" fillId="2" borderId="93" xfId="1" applyFont="1" applyFill="1" applyBorder="1"/>
    <xf numFmtId="0" fontId="4" fillId="2" borderId="109" xfId="1" applyFont="1" applyFill="1" applyBorder="1"/>
    <xf numFmtId="0" fontId="4" fillId="0" borderId="58" xfId="1" applyFont="1" applyBorder="1"/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/>
    </xf>
    <xf numFmtId="0" fontId="4" fillId="2" borderId="0" xfId="1" quotePrefix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  <xf numFmtId="0" fontId="4" fillId="2" borderId="0" xfId="1" quotePrefix="1" applyFont="1" applyFill="1" applyBorder="1"/>
    <xf numFmtId="0" fontId="0" fillId="2" borderId="0" xfId="0" quotePrefix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left" indent="1"/>
    </xf>
    <xf numFmtId="0" fontId="5" fillId="2" borderId="0" xfId="1" applyFont="1" applyFill="1" applyBorder="1" applyAlignment="1">
      <alignment horizontal="left"/>
    </xf>
    <xf numFmtId="0" fontId="4" fillId="2" borderId="0" xfId="1" applyFont="1" applyFill="1" applyBorder="1" applyAlignment="1"/>
    <xf numFmtId="0" fontId="5" fillId="2" borderId="0" xfId="1" applyFont="1" applyFill="1" applyBorder="1" applyAlignment="1">
      <alignment horizontal="right"/>
    </xf>
    <xf numFmtId="0" fontId="5" fillId="2" borderId="0" xfId="1" applyFont="1" applyFill="1" applyBorder="1" applyAlignment="1"/>
    <xf numFmtId="0" fontId="16" fillId="0" borderId="0" xfId="9" applyFont="1" applyFill="1" applyBorder="1" applyAlignment="1"/>
    <xf numFmtId="0" fontId="16" fillId="0" borderId="0" xfId="9" applyFont="1" applyFill="1" applyBorder="1" applyAlignment="1">
      <alignment vertical="center"/>
    </xf>
    <xf numFmtId="49" fontId="16" fillId="0" borderId="0" xfId="9" applyNumberFormat="1" applyFont="1" applyAlignment="1">
      <alignment vertical="top"/>
    </xf>
    <xf numFmtId="0" fontId="25" fillId="0" borderId="0" xfId="9" applyFont="1" applyFill="1" applyBorder="1" applyAlignment="1">
      <alignment vertical="center"/>
    </xf>
    <xf numFmtId="0" fontId="31" fillId="0" borderId="0" xfId="9" applyFont="1" applyAlignment="1">
      <alignment horizontal="center" vertical="center"/>
    </xf>
    <xf numFmtId="0" fontId="8" fillId="0" borderId="68" xfId="1" quotePrefix="1" applyFont="1" applyBorder="1" applyAlignment="1">
      <alignment horizontal="center" vertical="center"/>
    </xf>
    <xf numFmtId="0" fontId="8" fillId="2" borderId="0" xfId="1" quotePrefix="1" applyFont="1" applyFill="1" applyBorder="1" applyAlignment="1">
      <alignment horizontal="center" vertical="center"/>
    </xf>
    <xf numFmtId="0" fontId="28" fillId="0" borderId="83" xfId="0" applyFont="1" applyBorder="1" applyAlignment="1">
      <alignment horizontal="center"/>
    </xf>
    <xf numFmtId="0" fontId="10" fillId="2" borderId="14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1" applyFont="1" applyFill="1" applyBorder="1"/>
    <xf numFmtId="0" fontId="5" fillId="0" borderId="16" xfId="1" applyFont="1" applyBorder="1" applyAlignment="1">
      <alignment horizontal="center"/>
    </xf>
    <xf numFmtId="0" fontId="4" fillId="0" borderId="16" xfId="1" applyFont="1" applyBorder="1" applyAlignment="1"/>
    <xf numFmtId="0" fontId="4" fillId="0" borderId="112" xfId="1" applyFont="1" applyBorder="1"/>
    <xf numFmtId="0" fontId="4" fillId="0" borderId="22" xfId="1" applyFont="1" applyBorder="1"/>
    <xf numFmtId="0" fontId="4" fillId="0" borderId="33" xfId="1" applyFont="1" applyBorder="1"/>
    <xf numFmtId="0" fontId="4" fillId="0" borderId="16" xfId="1" applyFont="1" applyBorder="1" applyAlignment="1">
      <alignment horizontal="center"/>
    </xf>
    <xf numFmtId="0" fontId="5" fillId="0" borderId="83" xfId="1" applyFont="1" applyBorder="1" applyAlignment="1">
      <alignment horizontal="center"/>
    </xf>
    <xf numFmtId="0" fontId="4" fillId="0" borderId="15" xfId="1" applyFont="1" applyBorder="1" applyAlignment="1"/>
    <xf numFmtId="0" fontId="5" fillId="0" borderId="16" xfId="1" applyFont="1" applyBorder="1" applyAlignment="1">
      <alignment horizontal="right"/>
    </xf>
    <xf numFmtId="0" fontId="5" fillId="0" borderId="87" xfId="1" applyFont="1" applyBorder="1" applyAlignment="1">
      <alignment horizontal="center"/>
    </xf>
    <xf numFmtId="0" fontId="4" fillId="0" borderId="110" xfId="1" applyFont="1" applyBorder="1"/>
    <xf numFmtId="0" fontId="3" fillId="0" borderId="11" xfId="0" applyFont="1" applyBorder="1" applyAlignment="1">
      <alignment vertical="center"/>
    </xf>
    <xf numFmtId="0" fontId="15" fillId="0" borderId="11" xfId="0" applyFont="1" applyBorder="1" applyAlignment="1">
      <alignment horizontal="right"/>
    </xf>
    <xf numFmtId="0" fontId="15" fillId="0" borderId="11" xfId="0" quotePrefix="1" applyFont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10" fillId="0" borderId="0" xfId="1" applyFont="1" applyFill="1" applyBorder="1" applyAlignment="1">
      <alignment vertical="center"/>
    </xf>
    <xf numFmtId="0" fontId="4" fillId="2" borderId="131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4" fillId="0" borderId="0" xfId="1" applyFont="1" applyAlignment="1">
      <alignment wrapText="1"/>
    </xf>
    <xf numFmtId="0" fontId="0" fillId="0" borderId="0" xfId="0" applyBorder="1"/>
    <xf numFmtId="0" fontId="4" fillId="0" borderId="21" xfId="1" applyFont="1" applyBorder="1"/>
    <xf numFmtId="0" fontId="4" fillId="2" borderId="11" xfId="1" applyFont="1" applyFill="1" applyBorder="1" applyAlignment="1">
      <alignment vertical="center"/>
    </xf>
    <xf numFmtId="0" fontId="4" fillId="2" borderId="11" xfId="1" applyFont="1" applyFill="1" applyBorder="1"/>
    <xf numFmtId="0" fontId="4" fillId="0" borderId="0" xfId="1" applyFont="1" applyAlignment="1">
      <alignment horizontal="center"/>
    </xf>
    <xf numFmtId="0" fontId="4" fillId="0" borderId="83" xfId="1" applyFont="1" applyBorder="1"/>
    <xf numFmtId="0" fontId="5" fillId="0" borderId="87" xfId="1" applyFont="1" applyBorder="1" applyAlignment="1">
      <alignment vertical="center" wrapText="1"/>
    </xf>
    <xf numFmtId="0" fontId="22" fillId="3" borderId="20" xfId="1" applyFont="1" applyFill="1" applyBorder="1" applyAlignment="1">
      <alignment vertical="center" wrapText="1"/>
    </xf>
    <xf numFmtId="0" fontId="22" fillId="3" borderId="0" xfId="1" applyFont="1" applyFill="1" applyBorder="1" applyAlignment="1">
      <alignment vertical="center" wrapText="1"/>
    </xf>
    <xf numFmtId="0" fontId="4" fillId="0" borderId="20" xfId="1" applyFont="1" applyBorder="1"/>
    <xf numFmtId="0" fontId="8" fillId="0" borderId="0" xfId="1" quotePrefix="1" applyFont="1" applyBorder="1" applyAlignment="1">
      <alignment horizontal="left" vertical="center"/>
    </xf>
    <xf numFmtId="0" fontId="0" fillId="0" borderId="87" xfId="0" applyBorder="1"/>
    <xf numFmtId="0" fontId="0" fillId="0" borderId="87" xfId="0" applyBorder="1" applyAlignment="1">
      <alignment horizontal="center"/>
    </xf>
    <xf numFmtId="0" fontId="8" fillId="2" borderId="0" xfId="1" applyFont="1" applyFill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0" borderId="11" xfId="1" applyFont="1" applyBorder="1"/>
    <xf numFmtId="0" fontId="4" fillId="0" borderId="62" xfId="1" applyFont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/>
    </xf>
    <xf numFmtId="0" fontId="0" fillId="2" borderId="0" xfId="0" applyFill="1"/>
    <xf numFmtId="0" fontId="8" fillId="0" borderId="20" xfId="1" quotePrefix="1" applyFont="1" applyFill="1" applyBorder="1" applyAlignment="1">
      <alignment horizontal="center" vertical="center"/>
    </xf>
    <xf numFmtId="0" fontId="8" fillId="0" borderId="0" xfId="1" quotePrefix="1" applyFont="1" applyFill="1" applyBorder="1" applyAlignment="1">
      <alignment horizontal="center" vertical="center"/>
    </xf>
    <xf numFmtId="0" fontId="8" fillId="0" borderId="2" xfId="1" quotePrefix="1" applyFont="1" applyFill="1" applyBorder="1" applyAlignment="1">
      <alignment horizontal="center" vertical="center"/>
    </xf>
    <xf numFmtId="0" fontId="4" fillId="0" borderId="144" xfId="1" applyFont="1" applyFill="1" applyBorder="1" applyAlignment="1">
      <alignment horizontal="center" vertical="center"/>
    </xf>
    <xf numFmtId="0" fontId="11" fillId="0" borderId="21" xfId="1" quotePrefix="1" applyFont="1" applyFill="1" applyBorder="1" applyAlignment="1">
      <alignment horizontal="center" vertical="center"/>
    </xf>
    <xf numFmtId="0" fontId="11" fillId="0" borderId="11" xfId="1" quotePrefix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13" fillId="0" borderId="97" xfId="1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/>
    </xf>
    <xf numFmtId="0" fontId="4" fillId="0" borderId="129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20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3" borderId="33" xfId="1" applyFont="1" applyFill="1" applyBorder="1" applyAlignment="1">
      <alignment horizontal="center" vertical="center" wrapText="1"/>
    </xf>
    <xf numFmtId="0" fontId="8" fillId="3" borderId="37" xfId="1" applyFont="1" applyFill="1" applyBorder="1" applyAlignment="1">
      <alignment horizontal="center" vertical="center"/>
    </xf>
    <xf numFmtId="0" fontId="8" fillId="3" borderId="59" xfId="1" quotePrefix="1" applyFont="1" applyFill="1" applyBorder="1" applyAlignment="1">
      <alignment horizontal="center" vertical="center"/>
    </xf>
    <xf numFmtId="0" fontId="27" fillId="3" borderId="46" xfId="1" applyFont="1" applyFill="1" applyBorder="1" applyAlignment="1">
      <alignment horizontal="center" vertical="center"/>
    </xf>
    <xf numFmtId="0" fontId="27" fillId="3" borderId="11" xfId="1" applyFont="1" applyFill="1" applyBorder="1" applyAlignment="1">
      <alignment horizontal="center" vertical="center"/>
    </xf>
    <xf numFmtId="0" fontId="27" fillId="3" borderId="58" xfId="1" applyFont="1" applyFill="1" applyBorder="1" applyAlignment="1">
      <alignment horizontal="center" vertical="center"/>
    </xf>
    <xf numFmtId="0" fontId="27" fillId="3" borderId="107" xfId="1" applyFont="1" applyFill="1" applyBorder="1" applyAlignment="1">
      <alignment horizontal="center" vertical="center"/>
    </xf>
    <xf numFmtId="0" fontId="27" fillId="3" borderId="87" xfId="1" applyFont="1" applyFill="1" applyBorder="1" applyAlignment="1">
      <alignment horizontal="center" vertical="center"/>
    </xf>
    <xf numFmtId="0" fontId="27" fillId="3" borderId="40" xfId="1" applyFont="1" applyFill="1" applyBorder="1" applyAlignment="1">
      <alignment horizontal="center" vertical="center"/>
    </xf>
    <xf numFmtId="0" fontId="4" fillId="0" borderId="33" xfId="1" applyFont="1" applyBorder="1" applyAlignment="1">
      <alignment vertical="center"/>
    </xf>
    <xf numFmtId="0" fontId="4" fillId="0" borderId="143" xfId="1" applyFont="1" applyBorder="1" applyAlignment="1">
      <alignment horizontal="center" vertical="center"/>
    </xf>
    <xf numFmtId="0" fontId="4" fillId="0" borderId="11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44" xfId="1" quotePrefix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4" fillId="2" borderId="91" xfId="1" applyFont="1" applyFill="1" applyBorder="1" applyAlignment="1">
      <alignment vertical="center"/>
    </xf>
    <xf numFmtId="0" fontId="4" fillId="2" borderId="93" xfId="1" applyFont="1" applyFill="1" applyBorder="1" applyAlignment="1">
      <alignment vertical="center"/>
    </xf>
    <xf numFmtId="0" fontId="4" fillId="2" borderId="94" xfId="1" applyFont="1" applyFill="1" applyBorder="1" applyAlignment="1">
      <alignment vertical="center"/>
    </xf>
    <xf numFmtId="0" fontId="4" fillId="0" borderId="18" xfId="1" applyFont="1" applyBorder="1" applyAlignment="1"/>
    <xf numFmtId="0" fontId="4" fillId="0" borderId="21" xfId="1" applyFont="1" applyBorder="1" applyAlignment="1"/>
    <xf numFmtId="0" fontId="5" fillId="0" borderId="21" xfId="1" applyFont="1" applyBorder="1" applyAlignment="1">
      <alignment horizontal="right"/>
    </xf>
    <xf numFmtId="0" fontId="5" fillId="0" borderId="21" xfId="1" applyFont="1" applyBorder="1" applyAlignment="1">
      <alignment horizontal="center"/>
    </xf>
    <xf numFmtId="0" fontId="5" fillId="0" borderId="110" xfId="1" applyFont="1" applyBorder="1" applyAlignment="1">
      <alignment horizontal="center"/>
    </xf>
    <xf numFmtId="0" fontId="4" fillId="0" borderId="0" xfId="1" applyFont="1" applyAlignment="1">
      <alignment horizontal="left" wrapText="1"/>
    </xf>
    <xf numFmtId="0" fontId="4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38" xfId="1" applyFont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/>
    <xf numFmtId="0" fontId="19" fillId="7" borderId="0" xfId="0" applyFont="1" applyFill="1" applyBorder="1" applyAlignment="1">
      <alignment horizontal="center"/>
    </xf>
    <xf numFmtId="0" fontId="18" fillId="8" borderId="0" xfId="0" applyFont="1" applyFill="1"/>
    <xf numFmtId="0" fontId="25" fillId="0" borderId="0" xfId="0" applyFont="1"/>
    <xf numFmtId="0" fontId="18" fillId="0" borderId="0" xfId="0" applyFont="1" applyBorder="1"/>
    <xf numFmtId="0" fontId="18" fillId="7" borderId="0" xfId="0" applyFont="1" applyFill="1"/>
    <xf numFmtId="0" fontId="24" fillId="7" borderId="0" xfId="0" applyFont="1" applyFill="1" applyBorder="1" applyAlignment="1">
      <alignment vertical="center"/>
    </xf>
    <xf numFmtId="0" fontId="25" fillId="7" borderId="0" xfId="0" applyFont="1" applyFill="1" applyAlignment="1">
      <alignment vertical="center"/>
    </xf>
    <xf numFmtId="0" fontId="33" fillId="7" borderId="0" xfId="0" applyFont="1" applyFill="1" applyBorder="1" applyAlignment="1">
      <alignment vertical="center"/>
    </xf>
    <xf numFmtId="0" fontId="25" fillId="7" borderId="40" xfId="0" applyFont="1" applyFill="1" applyBorder="1"/>
    <xf numFmtId="0" fontId="18" fillId="7" borderId="0" xfId="0" applyFont="1" applyFill="1" applyBorder="1"/>
    <xf numFmtId="0" fontId="25" fillId="7" borderId="11" xfId="0" applyFont="1" applyFill="1" applyBorder="1"/>
    <xf numFmtId="0" fontId="18" fillId="7" borderId="11" xfId="0" applyFont="1" applyFill="1" applyBorder="1"/>
    <xf numFmtId="0" fontId="25" fillId="7" borderId="0" xfId="0" applyFont="1" applyFill="1" applyBorder="1"/>
    <xf numFmtId="0" fontId="25" fillId="7" borderId="58" xfId="0" applyFont="1" applyFill="1" applyBorder="1"/>
    <xf numFmtId="0" fontId="18" fillId="7" borderId="58" xfId="0" applyFont="1" applyFill="1" applyBorder="1"/>
    <xf numFmtId="0" fontId="25" fillId="7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vertical="center" wrapText="1"/>
    </xf>
    <xf numFmtId="0" fontId="18" fillId="7" borderId="0" xfId="0" applyFont="1" applyFill="1" applyAlignment="1">
      <alignment horizontal="center"/>
    </xf>
    <xf numFmtId="0" fontId="25" fillId="7" borderId="0" xfId="8" applyFont="1" applyFill="1"/>
    <xf numFmtId="0" fontId="18" fillId="7" borderId="0" xfId="0" applyFont="1" applyFill="1" applyBorder="1" applyAlignment="1">
      <alignment horizontal="right"/>
    </xf>
    <xf numFmtId="0" fontId="19" fillId="7" borderId="0" xfId="0" applyFont="1" applyFill="1" applyBorder="1" applyAlignment="1">
      <alignment horizontal="center" vertical="center"/>
    </xf>
    <xf numFmtId="0" fontId="25" fillId="7" borderId="0" xfId="8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vertical="center"/>
    </xf>
    <xf numFmtId="0" fontId="18" fillId="7" borderId="40" xfId="0" applyFont="1" applyFill="1" applyBorder="1"/>
    <xf numFmtId="0" fontId="15" fillId="2" borderId="11" xfId="0" applyFont="1" applyFill="1" applyBorder="1"/>
    <xf numFmtId="0" fontId="3" fillId="0" borderId="40" xfId="0" applyFont="1" applyBorder="1" applyAlignment="1">
      <alignment vertical="center"/>
    </xf>
    <xf numFmtId="0" fontId="0" fillId="0" borderId="88" xfId="0" applyBorder="1"/>
    <xf numFmtId="0" fontId="0" fillId="0" borderId="16" xfId="0" applyBorder="1"/>
    <xf numFmtId="0" fontId="0" fillId="0" borderId="83" xfId="0" applyBorder="1"/>
    <xf numFmtId="0" fontId="4" fillId="0" borderId="0" xfId="1" applyFont="1" applyAlignment="1"/>
    <xf numFmtId="0" fontId="4" fillId="0" borderId="4" xfId="1" applyFont="1" applyBorder="1" applyAlignment="1">
      <alignment wrapText="1"/>
    </xf>
    <xf numFmtId="0" fontId="4" fillId="0" borderId="4" xfId="1" applyFont="1" applyBorder="1"/>
    <xf numFmtId="0" fontId="4" fillId="0" borderId="6" xfId="1" applyFont="1" applyBorder="1"/>
    <xf numFmtId="0" fontId="10" fillId="0" borderId="114" xfId="1" quotePrefix="1" applyFont="1" applyFill="1" applyBorder="1" applyAlignment="1">
      <alignment horizontal="center" vertical="center" wrapText="1"/>
    </xf>
    <xf numFmtId="0" fontId="10" fillId="0" borderId="44" xfId="1" quotePrefix="1" applyFont="1" applyFill="1" applyBorder="1" applyAlignment="1">
      <alignment horizontal="center" vertical="center" wrapText="1"/>
    </xf>
    <xf numFmtId="0" fontId="8" fillId="0" borderId="59" xfId="1" quotePrefix="1" applyFont="1" applyFill="1" applyBorder="1" applyAlignment="1">
      <alignment horizontal="center"/>
    </xf>
    <xf numFmtId="0" fontId="10" fillId="0" borderId="103" xfId="1" quotePrefix="1" applyFont="1" applyFill="1" applyBorder="1" applyAlignment="1">
      <alignment horizontal="center" vertical="center" wrapText="1"/>
    </xf>
    <xf numFmtId="0" fontId="4" fillId="0" borderId="35" xfId="1" applyFont="1" applyBorder="1" applyAlignment="1">
      <alignment horizontal="right"/>
    </xf>
    <xf numFmtId="0" fontId="10" fillId="0" borderId="114" xfId="1" quotePrefix="1" applyFont="1" applyFill="1" applyBorder="1" applyAlignment="1">
      <alignment horizontal="center" vertical="center"/>
    </xf>
    <xf numFmtId="0" fontId="4" fillId="0" borderId="79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right"/>
    </xf>
    <xf numFmtId="0" fontId="10" fillId="0" borderId="104" xfId="1" quotePrefix="1" applyFont="1" applyFill="1" applyBorder="1" applyAlignment="1">
      <alignment horizontal="center" vertical="center" wrapText="1"/>
    </xf>
    <xf numFmtId="0" fontId="15" fillId="0" borderId="87" xfId="0" applyFont="1" applyBorder="1" applyAlignment="1">
      <alignment horizontal="right"/>
    </xf>
    <xf numFmtId="0" fontId="15" fillId="0" borderId="87" xfId="0" quotePrefix="1" applyFont="1" applyBorder="1" applyAlignment="1">
      <alignment horizontal="center" vertical="center"/>
    </xf>
    <xf numFmtId="0" fontId="0" fillId="0" borderId="87" xfId="0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9" fillId="0" borderId="0" xfId="1" applyFont="1" applyBorder="1" applyAlignment="1">
      <alignment vertical="center"/>
    </xf>
    <xf numFmtId="0" fontId="8" fillId="0" borderId="0" xfId="1" applyFont="1" applyAlignment="1"/>
    <xf numFmtId="0" fontId="10" fillId="0" borderId="22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5" fillId="0" borderId="31" xfId="1" applyFont="1" applyBorder="1" applyAlignment="1"/>
    <xf numFmtId="0" fontId="10" fillId="0" borderId="83" xfId="1" applyFont="1" applyBorder="1" applyAlignment="1">
      <alignment horizontal="center"/>
    </xf>
    <xf numFmtId="0" fontId="18" fillId="2" borderId="110" xfId="0" applyFont="1" applyFill="1" applyBorder="1"/>
    <xf numFmtId="0" fontId="18" fillId="2" borderId="87" xfId="0" applyFont="1" applyFill="1" applyBorder="1"/>
    <xf numFmtId="0" fontId="8" fillId="0" borderId="17" xfId="1" quotePrefix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18" xfId="1" applyFont="1" applyBorder="1" applyAlignment="1">
      <alignment horizontal="right"/>
    </xf>
    <xf numFmtId="0" fontId="5" fillId="0" borderId="21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29" fillId="0" borderId="0" xfId="1" applyFont="1" applyBorder="1" applyAlignment="1">
      <alignment horizontal="left" vertical="center"/>
    </xf>
    <xf numFmtId="0" fontId="4" fillId="0" borderId="97" xfId="1" applyFont="1" applyBorder="1" applyAlignment="1">
      <alignment vertical="center"/>
    </xf>
    <xf numFmtId="0" fontId="4" fillId="0" borderId="58" xfId="1" applyFont="1" applyBorder="1" applyAlignment="1">
      <alignment vertical="center"/>
    </xf>
    <xf numFmtId="0" fontId="4" fillId="0" borderId="73" xfId="1" applyFont="1" applyBorder="1" applyAlignment="1">
      <alignment vertical="center"/>
    </xf>
    <xf numFmtId="0" fontId="4" fillId="0" borderId="49" xfId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Alignment="1">
      <alignment horizontal="left" wrapText="1"/>
    </xf>
    <xf numFmtId="0" fontId="0" fillId="0" borderId="0" xfId="0" applyBorder="1" applyAlignment="1">
      <alignment horizontal="left"/>
    </xf>
    <xf numFmtId="0" fontId="11" fillId="0" borderId="58" xfId="1" applyFont="1" applyFill="1" applyBorder="1" applyAlignment="1">
      <alignment horizontal="center" vertical="center" wrapText="1"/>
    </xf>
    <xf numFmtId="0" fontId="10" fillId="0" borderId="0" xfId="1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4" fillId="0" borderId="0" xfId="1" applyFont="1" applyBorder="1" applyAlignment="1">
      <alignment horizontal="center" vertical="center"/>
    </xf>
    <xf numFmtId="0" fontId="4" fillId="0" borderId="18" xfId="1" applyFont="1" applyBorder="1" applyAlignment="1">
      <alignment horizontal="right"/>
    </xf>
    <xf numFmtId="0" fontId="4" fillId="0" borderId="35" xfId="1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left" vertical="center"/>
    </xf>
    <xf numFmtId="0" fontId="8" fillId="0" borderId="0" xfId="1" applyFont="1" applyAlignment="1">
      <alignment horizontal="left" indent="2"/>
    </xf>
    <xf numFmtId="0" fontId="0" fillId="0" borderId="2" xfId="0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4" fillId="0" borderId="129" xfId="1" applyFont="1" applyFill="1" applyBorder="1" applyAlignment="1">
      <alignment horizontal="center" vertical="center" wrapText="1"/>
    </xf>
    <xf numFmtId="0" fontId="4" fillId="0" borderId="144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0" fontId="8" fillId="0" borderId="156" xfId="1" quotePrefix="1" applyFont="1" applyBorder="1" applyAlignment="1">
      <alignment horizontal="center"/>
    </xf>
    <xf numFmtId="0" fontId="26" fillId="0" borderId="157" xfId="1" applyFont="1" applyFill="1" applyBorder="1" applyAlignment="1">
      <alignment horizontal="center" vertical="center" wrapText="1"/>
    </xf>
    <xf numFmtId="0" fontId="18" fillId="0" borderId="157" xfId="0" applyFont="1" applyBorder="1" applyAlignment="1">
      <alignment horizontal="center" vertical="center" wrapText="1"/>
    </xf>
    <xf numFmtId="0" fontId="18" fillId="0" borderId="158" xfId="0" applyFont="1" applyBorder="1" applyAlignment="1">
      <alignment horizontal="center" vertical="center" wrapText="1"/>
    </xf>
    <xf numFmtId="0" fontId="18" fillId="0" borderId="159" xfId="0" applyFont="1" applyBorder="1" applyAlignment="1">
      <alignment horizontal="center" vertical="center"/>
    </xf>
    <xf numFmtId="0" fontId="8" fillId="0" borderId="40" xfId="1" applyFont="1" applyFill="1" applyBorder="1" applyAlignment="1"/>
    <xf numFmtId="0" fontId="15" fillId="0" borderId="0" xfId="0" quotePrefix="1" applyFont="1" applyBorder="1" applyAlignment="1">
      <alignment vertical="center" wrapText="1"/>
    </xf>
    <xf numFmtId="0" fontId="10" fillId="0" borderId="83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1" fillId="0" borderId="11" xfId="1" quotePrefix="1" applyFont="1" applyFill="1" applyBorder="1" applyAlignment="1">
      <alignment horizontal="center" vertical="center"/>
    </xf>
    <xf numFmtId="0" fontId="11" fillId="0" borderId="46" xfId="1" quotePrefix="1" applyFont="1" applyFill="1" applyBorder="1" applyAlignment="1">
      <alignment horizontal="center" vertical="center"/>
    </xf>
    <xf numFmtId="0" fontId="11" fillId="0" borderId="49" xfId="1" quotePrefix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58" xfId="1" applyFont="1" applyFill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26" fillId="0" borderId="101" xfId="1" quotePrefix="1" applyFont="1" applyFill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00" xfId="0" applyFont="1" applyBorder="1" applyAlignment="1">
      <alignment vertical="center" wrapText="1"/>
    </xf>
    <xf numFmtId="0" fontId="26" fillId="0" borderId="97" xfId="1" quotePrefix="1" applyFont="1" applyFill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0" fontId="18" fillId="0" borderId="97" xfId="0" applyFont="1" applyBorder="1" applyAlignment="1">
      <alignment vertical="center" wrapText="1"/>
    </xf>
    <xf numFmtId="0" fontId="18" fillId="0" borderId="101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8" fillId="0" borderId="40" xfId="1" applyFont="1" applyBorder="1" applyAlignment="1"/>
    <xf numFmtId="0" fontId="0" fillId="0" borderId="0" xfId="0" applyFont="1"/>
    <xf numFmtId="0" fontId="0" fillId="0" borderId="0" xfId="0" applyFill="1" applyBorder="1" applyAlignment="1">
      <alignment horizontal="left"/>
    </xf>
    <xf numFmtId="0" fontId="11" fillId="0" borderId="2" xfId="1" applyFont="1" applyBorder="1"/>
    <xf numFmtId="0" fontId="11" fillId="2" borderId="31" xfId="1" applyFont="1" applyFill="1" applyBorder="1" applyAlignment="1">
      <alignment vertical="center"/>
    </xf>
    <xf numFmtId="0" fontId="8" fillId="2" borderId="0" xfId="1" quotePrefix="1" applyFont="1" applyFill="1" applyBorder="1" applyAlignment="1">
      <alignment vertical="center"/>
    </xf>
    <xf numFmtId="0" fontId="8" fillId="2" borderId="33" xfId="1" quotePrefix="1" applyFont="1" applyFill="1" applyBorder="1" applyAlignment="1">
      <alignment vertical="center"/>
    </xf>
    <xf numFmtId="0" fontId="0" fillId="0" borderId="33" xfId="0" applyFill="1" applyBorder="1" applyAlignment="1">
      <alignment horizontal="left"/>
    </xf>
    <xf numFmtId="0" fontId="4" fillId="0" borderId="129" xfId="1" applyFont="1" applyBorder="1" applyAlignment="1">
      <alignment horizontal="center" vertical="center"/>
    </xf>
    <xf numFmtId="0" fontId="26" fillId="0" borderId="16" xfId="1" applyFont="1" applyFill="1" applyBorder="1" applyAlignment="1">
      <alignment horizontal="center" vertical="center" wrapText="1"/>
    </xf>
    <xf numFmtId="0" fontId="11" fillId="2" borderId="107" xfId="1" applyFont="1" applyFill="1" applyBorder="1" applyAlignment="1">
      <alignment horizontal="center" vertical="center"/>
    </xf>
    <xf numFmtId="0" fontId="26" fillId="2" borderId="131" xfId="1" applyFont="1" applyFill="1" applyBorder="1" applyAlignment="1">
      <alignment horizontal="center" vertical="center"/>
    </xf>
    <xf numFmtId="0" fontId="26" fillId="2" borderId="85" xfId="1" applyFont="1" applyFill="1" applyBorder="1" applyAlignment="1">
      <alignment horizontal="center" vertical="center"/>
    </xf>
    <xf numFmtId="0" fontId="26" fillId="2" borderId="88" xfId="1" applyFont="1" applyFill="1" applyBorder="1" applyAlignment="1">
      <alignment horizontal="center" vertical="center"/>
    </xf>
    <xf numFmtId="0" fontId="26" fillId="2" borderId="14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11" fillId="2" borderId="21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32" xfId="1" applyFont="1" applyFill="1" applyBorder="1" applyAlignment="1">
      <alignment horizontal="center" vertical="center"/>
    </xf>
    <xf numFmtId="0" fontId="11" fillId="2" borderId="35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11" fillId="2" borderId="73" xfId="1" applyFont="1" applyFill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26" fillId="0" borderId="16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11" fillId="2" borderId="62" xfId="1" applyFont="1" applyFill="1" applyBorder="1" applyAlignment="1">
      <alignment horizontal="center" vertical="center"/>
    </xf>
    <xf numFmtId="0" fontId="11" fillId="2" borderId="63" xfId="1" applyFont="1" applyFill="1" applyBorder="1" applyAlignment="1">
      <alignment horizontal="center" vertical="center"/>
    </xf>
    <xf numFmtId="0" fontId="11" fillId="2" borderId="108" xfId="1" applyFont="1" applyFill="1" applyBorder="1" applyAlignment="1">
      <alignment horizontal="center" vertical="center"/>
    </xf>
    <xf numFmtId="0" fontId="11" fillId="2" borderId="11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/>
    <xf numFmtId="0" fontId="26" fillId="2" borderId="16" xfId="1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40" xfId="0" applyBorder="1" applyAlignment="1"/>
    <xf numFmtId="0" fontId="8" fillId="0" borderId="41" xfId="1" quotePrefix="1" applyFont="1" applyBorder="1" applyAlignment="1">
      <alignment horizontal="center"/>
    </xf>
    <xf numFmtId="0" fontId="26" fillId="0" borderId="131" xfId="1" applyFont="1" applyFill="1" applyBorder="1" applyAlignment="1">
      <alignment horizontal="center" vertical="center" wrapText="1"/>
    </xf>
    <xf numFmtId="0" fontId="26" fillId="0" borderId="111" xfId="1" applyFont="1" applyFill="1" applyBorder="1" applyAlignment="1">
      <alignment horizontal="center" vertical="center" wrapText="1"/>
    </xf>
    <xf numFmtId="0" fontId="11" fillId="0" borderId="58" xfId="1" quotePrefix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25" fillId="0" borderId="9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4" fillId="0" borderId="31" xfId="1" applyFont="1" applyBorder="1" applyAlignment="1">
      <alignment vertical="center"/>
    </xf>
    <xf numFmtId="0" fontId="4" fillId="0" borderId="32" xfId="1" applyFont="1" applyBorder="1" applyAlignment="1">
      <alignment vertical="center"/>
    </xf>
    <xf numFmtId="0" fontId="4" fillId="0" borderId="34" xfId="1" applyFont="1" applyBorder="1" applyAlignment="1">
      <alignment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40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8" fillId="0" borderId="59" xfId="1" quotePrefix="1" applyFont="1" applyBorder="1" applyAlignment="1">
      <alignment horizontal="center" vertical="center"/>
    </xf>
    <xf numFmtId="0" fontId="8" fillId="0" borderId="68" xfId="1" quotePrefix="1" applyFont="1" applyBorder="1" applyAlignment="1">
      <alignment horizontal="center" vertical="center"/>
    </xf>
    <xf numFmtId="0" fontId="8" fillId="0" borderId="118" xfId="1" quotePrefix="1" applyFont="1" applyBorder="1" applyAlignment="1">
      <alignment horizontal="center" vertical="center"/>
    </xf>
    <xf numFmtId="0" fontId="4" fillId="0" borderId="61" xfId="1" applyFont="1" applyBorder="1" applyAlignment="1">
      <alignment horizontal="center"/>
    </xf>
    <xf numFmtId="0" fontId="4" fillId="0" borderId="86" xfId="1" applyFont="1" applyBorder="1" applyAlignment="1">
      <alignment horizontal="center"/>
    </xf>
    <xf numFmtId="0" fontId="4" fillId="0" borderId="74" xfId="1" applyFont="1" applyBorder="1" applyAlignment="1">
      <alignment horizontal="center"/>
    </xf>
    <xf numFmtId="0" fontId="3" fillId="0" borderId="100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0" fillId="0" borderId="62" xfId="0" applyBorder="1" applyAlignment="1">
      <alignment horizontal="center"/>
    </xf>
    <xf numFmtId="0" fontId="0" fillId="0" borderId="112" xfId="0" applyBorder="1" applyAlignment="1">
      <alignment horizontal="center"/>
    </xf>
    <xf numFmtId="0" fontId="26" fillId="0" borderId="88" xfId="1" applyFont="1" applyFill="1" applyBorder="1" applyAlignment="1">
      <alignment horizontal="center" vertical="center" wrapText="1"/>
    </xf>
    <xf numFmtId="0" fontId="4" fillId="2" borderId="144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2" borderId="129" xfId="1" applyFont="1" applyFill="1" applyBorder="1" applyAlignment="1">
      <alignment horizontal="center" vertical="center"/>
    </xf>
    <xf numFmtId="0" fontId="8" fillId="0" borderId="4" xfId="1" quotePrefix="1" applyFont="1" applyBorder="1" applyAlignment="1">
      <alignment horizontal="center" vertical="center"/>
    </xf>
    <xf numFmtId="0" fontId="4" fillId="2" borderId="160" xfId="1" quotePrefix="1" applyFont="1" applyFill="1" applyBorder="1" applyAlignment="1">
      <alignment horizontal="center" vertical="center"/>
    </xf>
    <xf numFmtId="0" fontId="4" fillId="2" borderId="107" xfId="1" applyFont="1" applyFill="1" applyBorder="1"/>
    <xf numFmtId="0" fontId="0" fillId="0" borderId="31" xfId="0" applyBorder="1" applyAlignment="1">
      <alignment horizontal="left"/>
    </xf>
    <xf numFmtId="0" fontId="4" fillId="2" borderId="33" xfId="1" applyFont="1" applyFill="1" applyBorder="1" applyAlignment="1">
      <alignment vertical="center"/>
    </xf>
    <xf numFmtId="0" fontId="0" fillId="0" borderId="33" xfId="0" applyBorder="1" applyAlignment="1">
      <alignment horizontal="left"/>
    </xf>
    <xf numFmtId="0" fontId="4" fillId="2" borderId="75" xfId="1" quotePrefix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vertical="center"/>
    </xf>
    <xf numFmtId="0" fontId="4" fillId="2" borderId="80" xfId="1" quotePrefix="1" applyFont="1" applyFill="1" applyBorder="1" applyAlignment="1">
      <alignment horizontal="center" vertical="center"/>
    </xf>
    <xf numFmtId="0" fontId="4" fillId="0" borderId="67" xfId="1" applyFont="1" applyBorder="1" applyAlignment="1">
      <alignment horizontal="center" vertical="center" wrapText="1"/>
    </xf>
    <xf numFmtId="0" fontId="4" fillId="0" borderId="135" xfId="1" applyFont="1" applyBorder="1" applyAlignment="1">
      <alignment horizontal="center" vertical="center" wrapText="1"/>
    </xf>
    <xf numFmtId="0" fontId="4" fillId="0" borderId="64" xfId="1" applyFont="1" applyBorder="1" applyAlignment="1">
      <alignment horizontal="center" vertical="center" wrapText="1"/>
    </xf>
    <xf numFmtId="0" fontId="15" fillId="3" borderId="35" xfId="0" applyFont="1" applyFill="1" applyBorder="1" applyAlignment="1">
      <alignment vertical="center" wrapText="1"/>
    </xf>
    <xf numFmtId="0" fontId="15" fillId="3" borderId="33" xfId="0" applyFont="1" applyFill="1" applyBorder="1" applyAlignment="1">
      <alignment vertical="center" wrapText="1"/>
    </xf>
    <xf numFmtId="0" fontId="15" fillId="3" borderId="34" xfId="0" applyFont="1" applyFill="1" applyBorder="1" applyAlignment="1">
      <alignment vertical="center" wrapText="1"/>
    </xf>
    <xf numFmtId="0" fontId="15" fillId="0" borderId="21" xfId="0" quotePrefix="1" applyFont="1" applyBorder="1" applyAlignment="1">
      <alignment horizontal="center" vertical="center"/>
    </xf>
    <xf numFmtId="0" fontId="0" fillId="3" borderId="18" xfId="0" applyFill="1" applyBorder="1"/>
    <xf numFmtId="0" fontId="0" fillId="3" borderId="31" xfId="0" applyFill="1" applyBorder="1"/>
    <xf numFmtId="0" fontId="15" fillId="3" borderId="32" xfId="0" applyFont="1" applyFill="1" applyBorder="1" applyAlignment="1">
      <alignment horizontal="left" vertical="center"/>
    </xf>
    <xf numFmtId="0" fontId="4" fillId="0" borderId="5" xfId="1" applyFont="1" applyBorder="1"/>
    <xf numFmtId="0" fontId="4" fillId="0" borderId="8" xfId="1" applyFont="1" applyBorder="1"/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0" fontId="8" fillId="0" borderId="128" xfId="1" quotePrefix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87" xfId="1" applyFont="1" applyBorder="1" applyAlignment="1">
      <alignment horizontal="center"/>
    </xf>
    <xf numFmtId="0" fontId="4" fillId="0" borderId="18" xfId="1" applyFont="1" applyBorder="1"/>
    <xf numFmtId="0" fontId="4" fillId="0" borderId="32" xfId="1" applyFont="1" applyBorder="1"/>
    <xf numFmtId="0" fontId="4" fillId="0" borderId="100" xfId="1" applyFont="1" applyBorder="1"/>
    <xf numFmtId="0" fontId="4" fillId="0" borderId="108" xfId="1" applyFont="1" applyBorder="1"/>
    <xf numFmtId="0" fontId="4" fillId="0" borderId="108" xfId="1" applyFont="1" applyBorder="1" applyAlignment="1"/>
    <xf numFmtId="0" fontId="4" fillId="0" borderId="113" xfId="1" applyFont="1" applyBorder="1" applyAlignment="1"/>
    <xf numFmtId="0" fontId="4" fillId="0" borderId="119" xfId="1" applyFont="1" applyFill="1" applyBorder="1" applyAlignment="1">
      <alignment horizontal="center" vertical="center"/>
    </xf>
    <xf numFmtId="0" fontId="4" fillId="0" borderId="73" xfId="1" applyFont="1" applyBorder="1" applyAlignment="1"/>
    <xf numFmtId="0" fontId="4" fillId="0" borderId="49" xfId="1" applyFont="1" applyBorder="1" applyAlignment="1"/>
    <xf numFmtId="0" fontId="4" fillId="0" borderId="63" xfId="1" applyFont="1" applyBorder="1" applyAlignment="1"/>
    <xf numFmtId="0" fontId="23" fillId="2" borderId="0" xfId="1" applyFont="1" applyFill="1" applyBorder="1" applyAlignment="1">
      <alignment horizontal="center"/>
    </xf>
    <xf numFmtId="0" fontId="4" fillId="0" borderId="35" xfId="1" applyFont="1" applyBorder="1" applyAlignment="1">
      <alignment horizontal="right"/>
    </xf>
    <xf numFmtId="0" fontId="8" fillId="0" borderId="68" xfId="1" quotePrefix="1" applyFont="1" applyBorder="1" applyAlignment="1">
      <alignment horizontal="center" vertical="center"/>
    </xf>
    <xf numFmtId="0" fontId="26" fillId="2" borderId="62" xfId="1" applyFont="1" applyFill="1" applyBorder="1" applyAlignment="1">
      <alignment horizontal="center" vertical="center"/>
    </xf>
    <xf numFmtId="0" fontId="26" fillId="2" borderId="34" xfId="1" applyFont="1" applyFill="1" applyBorder="1" applyAlignment="1">
      <alignment horizontal="center" vertical="center"/>
    </xf>
    <xf numFmtId="0" fontId="26" fillId="2" borderId="63" xfId="1" applyFont="1" applyFill="1" applyBorder="1" applyAlignment="1">
      <alignment horizontal="center" vertical="center"/>
    </xf>
    <xf numFmtId="0" fontId="26" fillId="2" borderId="32" xfId="1" applyFont="1" applyFill="1" applyBorder="1" applyAlignment="1">
      <alignment horizontal="center" vertical="center"/>
    </xf>
    <xf numFmtId="0" fontId="26" fillId="2" borderId="113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left" vertical="center"/>
    </xf>
    <xf numFmtId="0" fontId="4" fillId="0" borderId="57" xfId="1" applyFont="1" applyBorder="1"/>
    <xf numFmtId="0" fontId="27" fillId="3" borderId="0" xfId="1" applyFont="1" applyFill="1" applyBorder="1" applyAlignment="1">
      <alignment horizontal="center" vertical="center"/>
    </xf>
    <xf numFmtId="0" fontId="4" fillId="0" borderId="107" xfId="1" applyFont="1" applyBorder="1" applyAlignment="1">
      <alignment vertical="center"/>
    </xf>
    <xf numFmtId="0" fontId="27" fillId="3" borderId="33" xfId="1" applyFont="1" applyFill="1" applyBorder="1" applyAlignment="1">
      <alignment horizontal="center" vertical="center"/>
    </xf>
    <xf numFmtId="0" fontId="4" fillId="2" borderId="61" xfId="1" applyFont="1" applyFill="1" applyBorder="1" applyAlignment="1">
      <alignment horizontal="center"/>
    </xf>
    <xf numFmtId="0" fontId="4" fillId="2" borderId="12" xfId="1" applyFont="1" applyFill="1" applyBorder="1"/>
    <xf numFmtId="0" fontId="4" fillId="2" borderId="58" xfId="1" applyFont="1" applyFill="1" applyBorder="1" applyAlignment="1">
      <alignment vertical="center"/>
    </xf>
    <xf numFmtId="0" fontId="27" fillId="2" borderId="33" xfId="1" applyFont="1" applyFill="1" applyBorder="1" applyAlignment="1">
      <alignment horizontal="center" vertical="center"/>
    </xf>
    <xf numFmtId="0" fontId="27" fillId="2" borderId="90" xfId="1" applyFont="1" applyFill="1" applyBorder="1" applyAlignment="1">
      <alignment horizontal="center" vertical="center"/>
    </xf>
    <xf numFmtId="0" fontId="27" fillId="2" borderId="34" xfId="1" applyFont="1" applyFill="1" applyBorder="1" applyAlignment="1">
      <alignment horizontal="center" vertical="center"/>
    </xf>
    <xf numFmtId="0" fontId="23" fillId="2" borderId="35" xfId="1" applyFont="1" applyFill="1" applyBorder="1" applyAlignment="1">
      <alignment horizontal="center" vertical="center"/>
    </xf>
    <xf numFmtId="0" fontId="23" fillId="2" borderId="33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left" vertical="center" wrapText="1" indent="1"/>
    </xf>
    <xf numFmtId="0" fontId="8" fillId="3" borderId="15" xfId="1" quotePrefix="1" applyFont="1" applyFill="1" applyBorder="1" applyAlignment="1">
      <alignment horizontal="center" vertical="center"/>
    </xf>
    <xf numFmtId="0" fontId="15" fillId="3" borderId="131" xfId="0" applyFont="1" applyFill="1" applyBorder="1" applyAlignment="1">
      <alignment vertical="center"/>
    </xf>
    <xf numFmtId="0" fontId="4" fillId="3" borderId="16" xfId="1" applyFont="1" applyFill="1" applyBorder="1" applyAlignment="1">
      <alignment horizontal="center" vertical="center"/>
    </xf>
    <xf numFmtId="0" fontId="4" fillId="3" borderId="83" xfId="1" applyFont="1" applyFill="1" applyBorder="1" applyAlignment="1">
      <alignment horizontal="center" vertical="center"/>
    </xf>
    <xf numFmtId="0" fontId="4" fillId="3" borderId="88" xfId="1" applyFont="1" applyFill="1" applyBorder="1" applyAlignment="1">
      <alignment horizontal="center" vertical="center"/>
    </xf>
    <xf numFmtId="0" fontId="4" fillId="9" borderId="143" xfId="1" applyFont="1" applyFill="1" applyBorder="1" applyAlignment="1">
      <alignment horizontal="center" vertical="center"/>
    </xf>
    <xf numFmtId="0" fontId="4" fillId="3" borderId="84" xfId="1" applyFont="1" applyFill="1" applyBorder="1" applyAlignment="1">
      <alignment horizontal="center" vertical="center"/>
    </xf>
    <xf numFmtId="0" fontId="4" fillId="0" borderId="79" xfId="1" applyFont="1" applyBorder="1" applyAlignment="1">
      <alignment horizontal="center" vertical="center"/>
    </xf>
    <xf numFmtId="0" fontId="4" fillId="3" borderId="85" xfId="1" applyFont="1" applyFill="1" applyBorder="1" applyAlignment="1">
      <alignment horizontal="center" vertical="center"/>
    </xf>
    <xf numFmtId="0" fontId="4" fillId="2" borderId="79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3" borderId="42" xfId="1" applyFont="1" applyFill="1" applyBorder="1" applyAlignment="1">
      <alignment horizontal="center" vertical="center"/>
    </xf>
    <xf numFmtId="0" fontId="4" fillId="2" borderId="105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26" fillId="2" borderId="58" xfId="1" applyFont="1" applyFill="1" applyBorder="1" applyAlignment="1">
      <alignment vertical="center"/>
    </xf>
    <xf numFmtId="0" fontId="26" fillId="2" borderId="71" xfId="1" applyFont="1" applyFill="1" applyBorder="1" applyAlignment="1">
      <alignment horizontal="center" vertical="center"/>
    </xf>
    <xf numFmtId="0" fontId="15" fillId="0" borderId="0" xfId="9" applyFont="1" applyAlignment="1">
      <alignment horizontal="center" vertical="center"/>
    </xf>
    <xf numFmtId="0" fontId="8" fillId="0" borderId="82" xfId="1" quotePrefix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156" xfId="1" quotePrefix="1" applyFont="1" applyBorder="1" applyAlignment="1">
      <alignment horizontal="center" vertical="center"/>
    </xf>
    <xf numFmtId="0" fontId="15" fillId="0" borderId="0" xfId="0" applyFont="1" applyAlignment="1"/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4" fillId="2" borderId="62" xfId="1" applyFont="1" applyFill="1" applyBorder="1"/>
    <xf numFmtId="0" fontId="4" fillId="2" borderId="113" xfId="1" applyFont="1" applyFill="1" applyBorder="1" applyAlignment="1">
      <alignment horizontal="left" vertical="center"/>
    </xf>
    <xf numFmtId="0" fontId="4" fillId="2" borderId="62" xfId="1" applyFont="1" applyFill="1" applyBorder="1" applyAlignment="1">
      <alignment horizontal="left"/>
    </xf>
    <xf numFmtId="0" fontId="4" fillId="2" borderId="63" xfId="1" applyFont="1" applyFill="1" applyBorder="1" applyAlignment="1">
      <alignment horizontal="left" vertical="center"/>
    </xf>
    <xf numFmtId="0" fontId="8" fillId="2" borderId="42" xfId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0" fillId="0" borderId="103" xfId="1" quotePrefix="1" applyFont="1" applyFill="1" applyBorder="1" applyAlignment="1">
      <alignment horizontal="center" vertical="center" wrapText="1"/>
    </xf>
    <xf numFmtId="0" fontId="26" fillId="0" borderId="16" xfId="1" applyFont="1" applyFill="1" applyBorder="1" applyAlignment="1">
      <alignment horizontal="center" vertical="center" wrapText="1"/>
    </xf>
    <xf numFmtId="0" fontId="26" fillId="0" borderId="84" xfId="1" applyFont="1" applyFill="1" applyBorder="1" applyAlignment="1">
      <alignment horizontal="center" vertical="center" wrapText="1"/>
    </xf>
    <xf numFmtId="0" fontId="4" fillId="0" borderId="79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vertical="center" wrapText="1"/>
    </xf>
    <xf numFmtId="0" fontId="29" fillId="2" borderId="0" xfId="1" applyFont="1" applyFill="1" applyBorder="1" applyAlignment="1">
      <alignment vertical="center" wrapText="1"/>
    </xf>
    <xf numFmtId="0" fontId="8" fillId="0" borderId="66" xfId="1" applyFont="1" applyBorder="1" applyAlignment="1"/>
    <xf numFmtId="0" fontId="8" fillId="0" borderId="37" xfId="1" applyFont="1" applyBorder="1" applyAlignment="1"/>
    <xf numFmtId="0" fontId="16" fillId="0" borderId="39" xfId="0" applyFont="1" applyBorder="1" applyAlignment="1">
      <alignment vertical="center" wrapText="1"/>
    </xf>
    <xf numFmtId="0" fontId="4" fillId="0" borderId="31" xfId="1" applyFont="1" applyFill="1" applyBorder="1" applyAlignment="1"/>
    <xf numFmtId="0" fontId="4" fillId="0" borderId="32" xfId="1" applyFont="1" applyFill="1" applyBorder="1" applyAlignment="1"/>
    <xf numFmtId="0" fontId="4" fillId="0" borderId="33" xfId="1" applyFont="1" applyFill="1" applyBorder="1" applyAlignment="1"/>
    <xf numFmtId="0" fontId="4" fillId="0" borderId="34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13" fillId="0" borderId="7" xfId="1" applyFont="1" applyFill="1" applyBorder="1"/>
    <xf numFmtId="0" fontId="5" fillId="0" borderId="7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0" fontId="5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24" fillId="7" borderId="0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right"/>
    </xf>
    <xf numFmtId="0" fontId="3" fillId="7" borderId="0" xfId="0" applyFont="1" applyFill="1" applyBorder="1" applyAlignment="1">
      <alignment horizontal="center"/>
    </xf>
    <xf numFmtId="0" fontId="19" fillId="7" borderId="0" xfId="0" applyFont="1" applyFill="1" applyAlignment="1">
      <alignment horizontal="right"/>
    </xf>
    <xf numFmtId="0" fontId="0" fillId="2" borderId="17" xfId="0" quotePrefix="1" applyFont="1" applyFill="1" applyBorder="1" applyAlignment="1">
      <alignment horizontal="center" vertical="center" wrapText="1"/>
    </xf>
    <xf numFmtId="0" fontId="10" fillId="2" borderId="79" xfId="0" applyFont="1" applyFill="1" applyBorder="1" applyAlignment="1">
      <alignment horizontal="center"/>
    </xf>
    <xf numFmtId="0" fontId="28" fillId="0" borderId="84" xfId="0" applyFont="1" applyBorder="1" applyAlignment="1">
      <alignment horizontal="center"/>
    </xf>
    <xf numFmtId="0" fontId="28" fillId="0" borderId="85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119" xfId="0" applyFont="1" applyFill="1" applyBorder="1" applyAlignment="1">
      <alignment horizontal="center"/>
    </xf>
    <xf numFmtId="0" fontId="15" fillId="0" borderId="16" xfId="0" applyFont="1" applyBorder="1" applyAlignment="1">
      <alignment horizontal="left" vertical="center"/>
    </xf>
    <xf numFmtId="0" fontId="10" fillId="2" borderId="102" xfId="0" applyFont="1" applyFill="1" applyBorder="1" applyAlignment="1">
      <alignment horizontal="center"/>
    </xf>
    <xf numFmtId="0" fontId="28" fillId="0" borderId="88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4" fillId="0" borderId="0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wrapText="1"/>
    </xf>
    <xf numFmtId="0" fontId="4" fillId="2" borderId="58" xfId="1" applyFont="1" applyFill="1" applyBorder="1" applyAlignment="1">
      <alignment horizontal="center" vertical="center"/>
    </xf>
    <xf numFmtId="0" fontId="8" fillId="0" borderId="70" xfId="1" quotePrefix="1" applyFont="1" applyFill="1" applyBorder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0" fontId="8" fillId="0" borderId="17" xfId="1" quotePrefix="1" applyFont="1" applyBorder="1" applyAlignment="1">
      <alignment horizontal="center" vertical="center"/>
    </xf>
    <xf numFmtId="0" fontId="8" fillId="0" borderId="118" xfId="1" quotePrefix="1" applyFont="1" applyBorder="1" applyAlignment="1">
      <alignment horizontal="center" vertical="center"/>
    </xf>
    <xf numFmtId="0" fontId="26" fillId="2" borderId="62" xfId="1" applyFont="1" applyFill="1" applyBorder="1" applyAlignment="1">
      <alignment horizontal="center" vertical="center"/>
    </xf>
    <xf numFmtId="0" fontId="26" fillId="2" borderId="26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right"/>
    </xf>
    <xf numFmtId="0" fontId="4" fillId="0" borderId="31" xfId="1" applyFont="1" applyFill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2" borderId="107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0" borderId="87" xfId="1" applyFont="1" applyBorder="1" applyAlignment="1">
      <alignment horizontal="center"/>
    </xf>
    <xf numFmtId="0" fontId="4" fillId="2" borderId="2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/>
    </xf>
    <xf numFmtId="0" fontId="26" fillId="2" borderId="137" xfId="1" applyFont="1" applyFill="1" applyBorder="1" applyAlignment="1">
      <alignment horizontal="center" vertical="center"/>
    </xf>
    <xf numFmtId="0" fontId="11" fillId="2" borderId="58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8" fillId="2" borderId="0" xfId="1" quotePrefix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4" fillId="2" borderId="31" xfId="1" applyFont="1" applyFill="1" applyBorder="1"/>
    <xf numFmtId="0" fontId="4" fillId="0" borderId="31" xfId="1" applyFont="1" applyBorder="1" applyAlignment="1"/>
    <xf numFmtId="0" fontId="4" fillId="0" borderId="128" xfId="1" applyFont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0" fontId="0" fillId="3" borderId="19" xfId="0" applyFill="1" applyBorder="1"/>
    <xf numFmtId="0" fontId="0" fillId="3" borderId="7" xfId="0" applyFill="1" applyBorder="1"/>
    <xf numFmtId="0" fontId="15" fillId="3" borderId="24" xfId="0" applyFont="1" applyFill="1" applyBorder="1" applyAlignment="1">
      <alignment horizontal="left" vertical="center"/>
    </xf>
    <xf numFmtId="0" fontId="4" fillId="0" borderId="5" xfId="1" applyFont="1" applyBorder="1" applyAlignment="1">
      <alignment horizontal="left" wrapText="1"/>
    </xf>
    <xf numFmtId="0" fontId="13" fillId="0" borderId="68" xfId="1" quotePrefix="1" applyFont="1" applyBorder="1" applyAlignment="1">
      <alignment horizontal="center" vertical="center"/>
    </xf>
    <xf numFmtId="0" fontId="26" fillId="2" borderId="175" xfId="1" applyFont="1" applyFill="1" applyBorder="1" applyAlignment="1">
      <alignment horizontal="center" vertical="center"/>
    </xf>
    <xf numFmtId="0" fontId="26" fillId="2" borderId="158" xfId="1" applyFont="1" applyFill="1" applyBorder="1" applyAlignment="1">
      <alignment horizontal="center" vertical="center"/>
    </xf>
    <xf numFmtId="0" fontId="26" fillId="2" borderId="176" xfId="1" applyFont="1" applyFill="1" applyBorder="1" applyAlignment="1">
      <alignment horizontal="center" vertical="center"/>
    </xf>
    <xf numFmtId="0" fontId="8" fillId="0" borderId="177" xfId="1" applyFont="1" applyBorder="1" applyAlignment="1">
      <alignment vertical="center" wrapText="1"/>
    </xf>
    <xf numFmtId="0" fontId="8" fillId="0" borderId="178" xfId="1" applyFont="1" applyBorder="1" applyAlignment="1">
      <alignment wrapText="1"/>
    </xf>
    <xf numFmtId="0" fontId="8" fillId="0" borderId="179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109" xfId="1" applyFont="1" applyFill="1" applyBorder="1" applyAlignment="1">
      <alignment vertical="center"/>
    </xf>
    <xf numFmtId="0" fontId="26" fillId="2" borderId="15" xfId="1" applyFont="1" applyFill="1" applyBorder="1" applyAlignment="1">
      <alignment horizontal="center" vertical="center"/>
    </xf>
    <xf numFmtId="0" fontId="18" fillId="10" borderId="0" xfId="0" applyFont="1" applyFill="1"/>
    <xf numFmtId="0" fontId="18" fillId="2" borderId="107" xfId="0" applyFont="1" applyFill="1" applyBorder="1"/>
    <xf numFmtId="0" fontId="18" fillId="2" borderId="107" xfId="0" applyFont="1" applyFill="1" applyBorder="1" applyAlignment="1">
      <alignment horizontal="right"/>
    </xf>
    <xf numFmtId="0" fontId="18" fillId="2" borderId="113" xfId="0" applyFont="1" applyFill="1" applyBorder="1"/>
    <xf numFmtId="0" fontId="15" fillId="2" borderId="62" xfId="0" applyFont="1" applyFill="1" applyBorder="1"/>
    <xf numFmtId="0" fontId="12" fillId="7" borderId="0" xfId="0" applyFont="1" applyFill="1" applyAlignment="1"/>
    <xf numFmtId="0" fontId="21" fillId="7" borderId="0" xfId="0" applyFont="1" applyFill="1" applyBorder="1" applyAlignment="1">
      <alignment vertical="center"/>
    </xf>
    <xf numFmtId="0" fontId="21" fillId="7" borderId="7" xfId="0" applyFont="1" applyFill="1" applyBorder="1" applyAlignment="1">
      <alignment vertical="center"/>
    </xf>
    <xf numFmtId="0" fontId="24" fillId="7" borderId="2" xfId="0" applyFont="1" applyFill="1" applyBorder="1" applyAlignment="1">
      <alignment vertical="center"/>
    </xf>
    <xf numFmtId="0" fontId="14" fillId="7" borderId="0" xfId="0" applyFont="1" applyFill="1" applyBorder="1"/>
    <xf numFmtId="0" fontId="18" fillId="2" borderId="108" xfId="0" applyFont="1" applyFill="1" applyBorder="1" applyAlignment="1">
      <alignment horizontal="right"/>
    </xf>
    <xf numFmtId="0" fontId="19" fillId="2" borderId="21" xfId="0" applyFont="1" applyFill="1" applyBorder="1" applyAlignment="1">
      <alignment horizontal="right"/>
    </xf>
    <xf numFmtId="0" fontId="18" fillId="7" borderId="31" xfId="0" applyFont="1" applyFill="1" applyBorder="1"/>
    <xf numFmtId="0" fontId="8" fillId="0" borderId="2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/>
    </xf>
    <xf numFmtId="0" fontId="5" fillId="0" borderId="8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34" fillId="0" borderId="0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106" xfId="1" applyFont="1" applyFill="1" applyBorder="1" applyAlignment="1">
      <alignment horizontal="center"/>
    </xf>
    <xf numFmtId="0" fontId="4" fillId="2" borderId="119" xfId="1" applyFont="1" applyFill="1" applyBorder="1" applyAlignment="1">
      <alignment horizontal="center" vertical="center"/>
    </xf>
    <xf numFmtId="0" fontId="26" fillId="0" borderId="58" xfId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4" fillId="0" borderId="97" xfId="1" applyFont="1" applyFill="1" applyBorder="1" applyAlignment="1">
      <alignment horizontal="center" vertical="center" wrapText="1"/>
    </xf>
    <xf numFmtId="0" fontId="4" fillId="0" borderId="12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vertical="top"/>
    </xf>
    <xf numFmtId="0" fontId="38" fillId="0" borderId="0" xfId="1" applyFont="1" applyBorder="1" applyAlignment="1">
      <alignment vertical="center" wrapText="1"/>
    </xf>
    <xf numFmtId="0" fontId="4" fillId="0" borderId="46" xfId="1" applyFont="1" applyBorder="1" applyAlignment="1"/>
    <xf numFmtId="0" fontId="4" fillId="2" borderId="20" xfId="1" quotePrefix="1" applyFont="1" applyFill="1" applyBorder="1" applyAlignment="1">
      <alignment horizontal="center" vertical="center"/>
    </xf>
    <xf numFmtId="0" fontId="38" fillId="11" borderId="11" xfId="1" quotePrefix="1" applyFont="1" applyFill="1" applyBorder="1" applyAlignment="1">
      <alignment horizontal="center"/>
    </xf>
    <xf numFmtId="0" fontId="38" fillId="11" borderId="11" xfId="1" applyFont="1" applyFill="1" applyBorder="1" applyAlignment="1"/>
    <xf numFmtId="0" fontId="4" fillId="11" borderId="150" xfId="1" applyFont="1" applyFill="1" applyBorder="1" applyAlignment="1"/>
    <xf numFmtId="0" fontId="4" fillId="11" borderId="11" xfId="1" applyFont="1" applyFill="1" applyBorder="1" applyAlignment="1"/>
    <xf numFmtId="0" fontId="4" fillId="11" borderId="11" xfId="1" applyFont="1" applyFill="1" applyBorder="1"/>
    <xf numFmtId="0" fontId="38" fillId="2" borderId="11" xfId="1" quotePrefix="1" applyFont="1" applyFill="1" applyBorder="1" applyAlignment="1">
      <alignment horizontal="center"/>
    </xf>
    <xf numFmtId="0" fontId="38" fillId="2" borderId="11" xfId="1" applyFont="1" applyFill="1" applyBorder="1" applyAlignment="1"/>
    <xf numFmtId="0" fontId="4" fillId="2" borderId="11" xfId="1" applyFont="1" applyFill="1" applyBorder="1" applyAlignment="1"/>
    <xf numFmtId="0" fontId="38" fillId="11" borderId="87" xfId="1" quotePrefix="1" applyFont="1" applyFill="1" applyBorder="1" applyAlignment="1">
      <alignment horizontal="center"/>
    </xf>
    <xf numFmtId="0" fontId="38" fillId="11" borderId="87" xfId="1" applyFont="1" applyFill="1" applyBorder="1" applyAlignment="1"/>
    <xf numFmtId="0" fontId="4" fillId="11" borderId="180" xfId="1" applyFont="1" applyFill="1" applyBorder="1" applyAlignment="1"/>
    <xf numFmtId="0" fontId="4" fillId="11" borderId="87" xfId="1" applyFont="1" applyFill="1" applyBorder="1" applyAlignment="1"/>
    <xf numFmtId="0" fontId="4" fillId="11" borderId="87" xfId="1" applyFont="1" applyFill="1" applyBorder="1"/>
    <xf numFmtId="0" fontId="5" fillId="0" borderId="35" xfId="1" quotePrefix="1" applyFont="1" applyBorder="1" applyAlignment="1">
      <alignment horizontal="center" vertical="center"/>
    </xf>
    <xf numFmtId="0" fontId="4" fillId="0" borderId="20" xfId="1" quotePrefix="1" applyFont="1" applyBorder="1" applyAlignment="1">
      <alignment horizontal="center"/>
    </xf>
    <xf numFmtId="0" fontId="38" fillId="11" borderId="11" xfId="1" quotePrefix="1" applyFont="1" applyFill="1" applyBorder="1" applyAlignment="1">
      <alignment horizontal="center" vertical="center"/>
    </xf>
    <xf numFmtId="0" fontId="40" fillId="11" borderId="11" xfId="0" applyFont="1" applyFill="1" applyBorder="1" applyAlignment="1">
      <alignment vertical="center"/>
    </xf>
    <xf numFmtId="0" fontId="40" fillId="11" borderId="11" xfId="0" applyFont="1" applyFill="1" applyBorder="1" applyAlignment="1">
      <alignment vertical="center" wrapText="1"/>
    </xf>
    <xf numFmtId="0" fontId="38" fillId="2" borderId="11" xfId="1" quotePrefix="1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vertical="center"/>
    </xf>
    <xf numFmtId="0" fontId="40" fillId="2" borderId="11" xfId="0" applyFont="1" applyFill="1" applyBorder="1" applyAlignment="1">
      <alignment vertical="center" wrapText="1"/>
    </xf>
    <xf numFmtId="0" fontId="38" fillId="11" borderId="11" xfId="1" applyFont="1" applyFill="1" applyBorder="1" applyAlignment="1">
      <alignment horizontal="center" vertical="center"/>
    </xf>
    <xf numFmtId="0" fontId="38" fillId="2" borderId="11" xfId="1" applyFont="1" applyFill="1" applyBorder="1" applyAlignment="1">
      <alignment horizontal="center" vertical="center"/>
    </xf>
    <xf numFmtId="0" fontId="38" fillId="2" borderId="11" xfId="1" applyFont="1" applyFill="1" applyBorder="1" applyAlignment="1">
      <alignment vertical="center"/>
    </xf>
    <xf numFmtId="0" fontId="38" fillId="11" borderId="87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right"/>
    </xf>
    <xf numFmtId="0" fontId="38" fillId="11" borderId="0" xfId="1" applyFont="1" applyFill="1" applyBorder="1"/>
    <xf numFmtId="0" fontId="10" fillId="11" borderId="0" xfId="1" applyFont="1" applyFill="1" applyBorder="1" applyAlignment="1">
      <alignment vertical="center"/>
    </xf>
    <xf numFmtId="0" fontId="10" fillId="11" borderId="35" xfId="1" applyFont="1" applyFill="1" applyBorder="1" applyAlignment="1">
      <alignment vertical="center"/>
    </xf>
    <xf numFmtId="0" fontId="10" fillId="11" borderId="33" xfId="1" applyFont="1" applyFill="1" applyBorder="1" applyAlignment="1">
      <alignment vertical="center"/>
    </xf>
    <xf numFmtId="0" fontId="38" fillId="11" borderId="33" xfId="1" applyFont="1" applyFill="1" applyBorder="1"/>
    <xf numFmtId="0" fontId="5" fillId="2" borderId="31" xfId="1" applyFont="1" applyFill="1" applyBorder="1" applyAlignment="1">
      <alignment horizontal="left" vertical="center"/>
    </xf>
    <xf numFmtId="0" fontId="4" fillId="2" borderId="31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 vertical="center"/>
    </xf>
    <xf numFmtId="0" fontId="4" fillId="2" borderId="56" xfId="1" applyFont="1" applyFill="1" applyBorder="1" applyAlignment="1">
      <alignment horizontal="left"/>
    </xf>
    <xf numFmtId="0" fontId="38" fillId="11" borderId="40" xfId="1" applyFont="1" applyFill="1" applyBorder="1" applyAlignment="1">
      <alignment horizontal="left"/>
    </xf>
    <xf numFmtId="0" fontId="4" fillId="11" borderId="40" xfId="1" applyFont="1" applyFill="1" applyBorder="1" applyAlignment="1">
      <alignment horizontal="left"/>
    </xf>
    <xf numFmtId="0" fontId="4" fillId="11" borderId="181" xfId="1" applyFont="1" applyFill="1" applyBorder="1" applyAlignment="1">
      <alignment horizontal="left"/>
    </xf>
    <xf numFmtId="0" fontId="4" fillId="11" borderId="40" xfId="1" applyFont="1" applyFill="1" applyBorder="1" applyAlignment="1">
      <alignment horizontal="center" vertical="center"/>
    </xf>
    <xf numFmtId="0" fontId="38" fillId="11" borderId="40" xfId="1" applyFont="1" applyFill="1" applyBorder="1" applyAlignment="1">
      <alignment vertical="center"/>
    </xf>
    <xf numFmtId="0" fontId="38" fillId="11" borderId="100" xfId="1" applyFont="1" applyFill="1" applyBorder="1" applyAlignment="1">
      <alignment vertical="center"/>
    </xf>
    <xf numFmtId="0" fontId="5" fillId="2" borderId="31" xfId="1" quotePrefix="1" applyFont="1" applyFill="1" applyBorder="1" applyAlignment="1">
      <alignment horizontal="center" vertical="center"/>
    </xf>
    <xf numFmtId="0" fontId="5" fillId="2" borderId="0" xfId="1" quotePrefix="1" applyFont="1" applyFill="1" applyBorder="1" applyAlignment="1">
      <alignment horizontal="center" vertical="center"/>
    </xf>
    <xf numFmtId="0" fontId="38" fillId="11" borderId="87" xfId="1" applyFont="1" applyFill="1" applyBorder="1" applyAlignment="1">
      <alignment horizontal="left"/>
    </xf>
    <xf numFmtId="0" fontId="4" fillId="11" borderId="87" xfId="1" applyFont="1" applyFill="1" applyBorder="1" applyAlignment="1">
      <alignment horizontal="left"/>
    </xf>
    <xf numFmtId="0" fontId="4" fillId="11" borderId="180" xfId="1" applyFont="1" applyFill="1" applyBorder="1" applyAlignment="1">
      <alignment horizontal="left"/>
    </xf>
    <xf numFmtId="0" fontId="4" fillId="11" borderId="87" xfId="1" applyFont="1" applyFill="1" applyBorder="1" applyAlignment="1">
      <alignment horizontal="center" vertical="center"/>
    </xf>
    <xf numFmtId="0" fontId="4" fillId="0" borderId="31" xfId="1" applyFont="1" applyBorder="1" applyAlignment="1">
      <alignment horizontal="left"/>
    </xf>
    <xf numFmtId="0" fontId="0" fillId="0" borderId="177" xfId="0" applyFont="1" applyBorder="1" applyAlignment="1">
      <alignment horizontal="left" vertical="center"/>
    </xf>
    <xf numFmtId="0" fontId="8" fillId="0" borderId="177" xfId="1" applyFont="1" applyBorder="1" applyAlignment="1">
      <alignment horizontal="left" vertical="center" wrapText="1"/>
    </xf>
    <xf numFmtId="0" fontId="0" fillId="0" borderId="177" xfId="0" applyFont="1" applyBorder="1" applyAlignment="1">
      <alignment horizontal="left"/>
    </xf>
    <xf numFmtId="0" fontId="0" fillId="0" borderId="179" xfId="0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/>
    </xf>
    <xf numFmtId="0" fontId="4" fillId="0" borderId="18" xfId="1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4" fillId="0" borderId="35" xfId="1" applyFont="1" applyBorder="1" applyAlignment="1">
      <alignment horizontal="right"/>
    </xf>
    <xf numFmtId="0" fontId="4" fillId="0" borderId="20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/>
    </xf>
    <xf numFmtId="0" fontId="26" fillId="2" borderId="3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vertical="center"/>
    </xf>
    <xf numFmtId="0" fontId="11" fillId="2" borderId="107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2" borderId="11" xfId="1" applyFont="1" applyFill="1" applyBorder="1" applyAlignment="1">
      <alignment horizontal="center"/>
    </xf>
    <xf numFmtId="0" fontId="4" fillId="2" borderId="35" xfId="1" quotePrefix="1" applyFont="1" applyFill="1" applyBorder="1" applyAlignment="1">
      <alignment horizontal="center" vertical="center"/>
    </xf>
    <xf numFmtId="0" fontId="11" fillId="2" borderId="58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5" fillId="0" borderId="99" xfId="1" applyFont="1" applyBorder="1" applyAlignment="1">
      <alignment horizontal="center" vertical="center"/>
    </xf>
    <xf numFmtId="0" fontId="10" fillId="11" borderId="7" xfId="1" applyFont="1" applyFill="1" applyBorder="1" applyAlignment="1">
      <alignment vertical="center"/>
    </xf>
    <xf numFmtId="0" fontId="38" fillId="11" borderId="7" xfId="1" applyFont="1" applyFill="1" applyBorder="1"/>
    <xf numFmtId="0" fontId="38" fillId="11" borderId="49" xfId="1" applyFont="1" applyFill="1" applyBorder="1" applyAlignment="1">
      <alignment horizontal="left"/>
    </xf>
    <xf numFmtId="0" fontId="4" fillId="11" borderId="49" xfId="1" applyFont="1" applyFill="1" applyBorder="1" applyAlignment="1">
      <alignment horizontal="left"/>
    </xf>
    <xf numFmtId="0" fontId="4" fillId="11" borderId="167" xfId="1" applyFont="1" applyFill="1" applyBorder="1" applyAlignment="1">
      <alignment horizontal="left"/>
    </xf>
    <xf numFmtId="0" fontId="4" fillId="11" borderId="49" xfId="1" applyFont="1" applyFill="1" applyBorder="1" applyAlignment="1">
      <alignment horizontal="center" vertical="center"/>
    </xf>
    <xf numFmtId="0" fontId="4" fillId="2" borderId="128" xfId="1" applyFont="1" applyFill="1" applyBorder="1" applyAlignment="1">
      <alignment horizontal="center" vertical="center"/>
    </xf>
    <xf numFmtId="0" fontId="4" fillId="11" borderId="61" xfId="1" applyFont="1" applyFill="1" applyBorder="1" applyAlignment="1">
      <alignment horizontal="center"/>
    </xf>
    <xf numFmtId="0" fontId="4" fillId="11" borderId="30" xfId="1" applyFont="1" applyFill="1" applyBorder="1" applyAlignment="1">
      <alignment horizontal="center" vertical="center"/>
    </xf>
    <xf numFmtId="0" fontId="4" fillId="11" borderId="106" xfId="1" applyFont="1" applyFill="1" applyBorder="1" applyAlignment="1">
      <alignment horizontal="center"/>
    </xf>
    <xf numFmtId="0" fontId="4" fillId="11" borderId="31" xfId="1" applyFont="1" applyFill="1" applyBorder="1"/>
    <xf numFmtId="0" fontId="4" fillId="11" borderId="107" xfId="1" applyFont="1" applyFill="1" applyBorder="1"/>
    <xf numFmtId="0" fontId="4" fillId="11" borderId="61" xfId="1" applyFont="1" applyFill="1" applyBorder="1" applyAlignment="1">
      <alignment horizontal="center" vertical="center" wrapText="1"/>
    </xf>
    <xf numFmtId="0" fontId="4" fillId="11" borderId="12" xfId="1" applyFont="1" applyFill="1" applyBorder="1"/>
    <xf numFmtId="0" fontId="4" fillId="11" borderId="86" xfId="1" applyFont="1" applyFill="1" applyBorder="1" applyAlignment="1">
      <alignment horizontal="center" vertical="center" wrapText="1"/>
    </xf>
    <xf numFmtId="0" fontId="4" fillId="11" borderId="87" xfId="1" applyFont="1" applyFill="1" applyBorder="1" applyAlignment="1">
      <alignment vertical="center"/>
    </xf>
    <xf numFmtId="0" fontId="4" fillId="11" borderId="76" xfId="1" applyFont="1" applyFill="1" applyBorder="1"/>
    <xf numFmtId="0" fontId="4" fillId="11" borderId="119" xfId="1" applyFont="1" applyFill="1" applyBorder="1" applyAlignment="1">
      <alignment horizontal="center" vertical="center"/>
    </xf>
    <xf numFmtId="0" fontId="4" fillId="11" borderId="143" xfId="1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/>
    </xf>
    <xf numFmtId="0" fontId="4" fillId="11" borderId="0" xfId="1" applyFont="1" applyFill="1" applyBorder="1" applyAlignment="1">
      <alignment vertical="center"/>
    </xf>
    <xf numFmtId="0" fontId="4" fillId="11" borderId="0" xfId="1" applyFont="1" applyFill="1" applyBorder="1"/>
    <xf numFmtId="0" fontId="4" fillId="11" borderId="11" xfId="1" applyFont="1" applyFill="1" applyBorder="1" applyAlignment="1">
      <alignment vertical="center"/>
    </xf>
    <xf numFmtId="0" fontId="4" fillId="11" borderId="74" xfId="1" applyFont="1" applyFill="1" applyBorder="1" applyAlignment="1">
      <alignment horizontal="center"/>
    </xf>
    <xf numFmtId="0" fontId="4" fillId="11" borderId="58" xfId="1" applyFont="1" applyFill="1" applyBorder="1" applyAlignment="1">
      <alignment vertical="center"/>
    </xf>
    <xf numFmtId="0" fontId="4" fillId="11" borderId="58" xfId="1" applyFont="1" applyFill="1" applyBorder="1"/>
    <xf numFmtId="0" fontId="4" fillId="11" borderId="102" xfId="1" applyFont="1" applyFill="1" applyBorder="1" applyAlignment="1">
      <alignment horizontal="center" vertical="center"/>
    </xf>
    <xf numFmtId="0" fontId="4" fillId="11" borderId="79" xfId="1" applyFont="1" applyFill="1" applyBorder="1" applyAlignment="1">
      <alignment horizontal="center" vertical="center"/>
    </xf>
    <xf numFmtId="0" fontId="4" fillId="11" borderId="107" xfId="1" applyFont="1" applyFill="1" applyBorder="1" applyAlignment="1">
      <alignment horizontal="center"/>
    </xf>
    <xf numFmtId="0" fontId="4" fillId="11" borderId="58" xfId="1" applyFont="1" applyFill="1" applyBorder="1" applyAlignment="1">
      <alignment horizontal="center"/>
    </xf>
    <xf numFmtId="0" fontId="4" fillId="11" borderId="86" xfId="1" applyFont="1" applyFill="1" applyBorder="1" applyAlignment="1">
      <alignment horizontal="center"/>
    </xf>
    <xf numFmtId="0" fontId="4" fillId="11" borderId="29" xfId="1" applyFont="1" applyFill="1" applyBorder="1" applyAlignment="1">
      <alignment horizontal="center" vertical="center"/>
    </xf>
    <xf numFmtId="0" fontId="4" fillId="11" borderId="110" xfId="1" applyFont="1" applyFill="1" applyBorder="1"/>
    <xf numFmtId="0" fontId="4" fillId="11" borderId="112" xfId="1" applyFont="1" applyFill="1" applyBorder="1"/>
    <xf numFmtId="0" fontId="4" fillId="11" borderId="21" xfId="1" applyFont="1" applyFill="1" applyBorder="1"/>
    <xf numFmtId="0" fontId="4" fillId="11" borderId="62" xfId="1" applyFont="1" applyFill="1" applyBorder="1"/>
    <xf numFmtId="0" fontId="4" fillId="11" borderId="108" xfId="1" applyFont="1" applyFill="1" applyBorder="1" applyAlignment="1">
      <alignment horizontal="left"/>
    </xf>
    <xf numFmtId="0" fontId="4" fillId="11" borderId="113" xfId="1" applyFont="1" applyFill="1" applyBorder="1" applyAlignment="1">
      <alignment horizontal="center"/>
    </xf>
    <xf numFmtId="0" fontId="4" fillId="11" borderId="110" xfId="1" applyFont="1" applyFill="1" applyBorder="1" applyAlignment="1">
      <alignment horizontal="left"/>
    </xf>
    <xf numFmtId="0" fontId="4" fillId="11" borderId="87" xfId="1" applyFont="1" applyFill="1" applyBorder="1" applyAlignment="1">
      <alignment horizontal="center"/>
    </xf>
    <xf numFmtId="0" fontId="4" fillId="11" borderId="112" xfId="1" applyFont="1" applyFill="1" applyBorder="1" applyAlignment="1">
      <alignment horizontal="center"/>
    </xf>
    <xf numFmtId="0" fontId="4" fillId="11" borderId="21" xfId="1" applyFont="1" applyFill="1" applyBorder="1" applyAlignment="1"/>
    <xf numFmtId="0" fontId="4" fillId="11" borderId="62" xfId="1" applyFont="1" applyFill="1" applyBorder="1" applyAlignment="1"/>
    <xf numFmtId="0" fontId="4" fillId="11" borderId="103" xfId="1" quotePrefix="1" applyFont="1" applyFill="1" applyBorder="1" applyAlignment="1">
      <alignment horizontal="center" vertical="center"/>
    </xf>
    <xf numFmtId="0" fontId="0" fillId="11" borderId="11" xfId="0" applyFill="1" applyBorder="1" applyAlignment="1">
      <alignment horizontal="left"/>
    </xf>
    <xf numFmtId="0" fontId="0" fillId="11" borderId="62" xfId="0" applyFill="1" applyBorder="1" applyAlignment="1">
      <alignment horizontal="left"/>
    </xf>
    <xf numFmtId="0" fontId="26" fillId="11" borderId="62" xfId="1" applyFont="1" applyFill="1" applyBorder="1" applyAlignment="1">
      <alignment horizontal="center" vertical="center"/>
    </xf>
    <xf numFmtId="0" fontId="11" fillId="11" borderId="21" xfId="1" applyFont="1" applyFill="1" applyBorder="1" applyAlignment="1">
      <alignment horizontal="center" vertical="center"/>
    </xf>
    <xf numFmtId="0" fontId="11" fillId="11" borderId="62" xfId="1" applyFont="1" applyFill="1" applyBorder="1" applyAlignment="1">
      <alignment horizontal="center" vertical="center"/>
    </xf>
    <xf numFmtId="0" fontId="4" fillId="11" borderId="161" xfId="1" quotePrefix="1" applyFont="1" applyFill="1" applyBorder="1" applyAlignment="1">
      <alignment horizontal="center" vertical="center"/>
    </xf>
    <xf numFmtId="0" fontId="26" fillId="11" borderId="112" xfId="1" applyFont="1" applyFill="1" applyBorder="1" applyAlignment="1">
      <alignment horizontal="center" vertical="center"/>
    </xf>
    <xf numFmtId="0" fontId="11" fillId="11" borderId="110" xfId="1" applyFont="1" applyFill="1" applyBorder="1" applyAlignment="1">
      <alignment horizontal="center" vertical="center"/>
    </xf>
    <xf numFmtId="0" fontId="11" fillId="11" borderId="112" xfId="1" applyFont="1" applyFill="1" applyBorder="1" applyAlignment="1">
      <alignment horizontal="center" vertical="center"/>
    </xf>
    <xf numFmtId="0" fontId="4" fillId="11" borderId="62" xfId="1" applyFont="1" applyFill="1" applyBorder="1" applyAlignment="1">
      <alignment horizontal="left"/>
    </xf>
    <xf numFmtId="0" fontId="4" fillId="11" borderId="21" xfId="1" applyFont="1" applyFill="1" applyBorder="1" applyAlignment="1">
      <alignment horizontal="left" vertical="center"/>
    </xf>
    <xf numFmtId="0" fontId="4" fillId="11" borderId="11" xfId="1" applyFont="1" applyFill="1" applyBorder="1" applyAlignment="1">
      <alignment horizontal="left" vertical="center"/>
    </xf>
    <xf numFmtId="0" fontId="4" fillId="11" borderId="62" xfId="1" applyFont="1" applyFill="1" applyBorder="1" applyAlignment="1">
      <alignment horizontal="left" vertical="center"/>
    </xf>
    <xf numFmtId="0" fontId="10" fillId="11" borderId="103" xfId="1" quotePrefix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93" xfId="1" applyFont="1" applyFill="1" applyBorder="1" applyAlignment="1">
      <alignment vertical="center"/>
    </xf>
    <xf numFmtId="0" fontId="26" fillId="11" borderId="85" xfId="1" applyFont="1" applyFill="1" applyBorder="1" applyAlignment="1">
      <alignment horizontal="center" vertical="center"/>
    </xf>
    <xf numFmtId="0" fontId="4" fillId="11" borderId="94" xfId="1" applyFont="1" applyFill="1" applyBorder="1" applyAlignment="1">
      <alignment vertical="center"/>
    </xf>
    <xf numFmtId="0" fontId="4" fillId="11" borderId="120" xfId="1" applyFont="1" applyFill="1" applyBorder="1" applyAlignment="1">
      <alignment horizontal="center" vertical="center" wrapText="1"/>
    </xf>
    <xf numFmtId="0" fontId="26" fillId="11" borderId="83" xfId="1" applyFont="1" applyFill="1" applyBorder="1" applyAlignment="1">
      <alignment horizontal="center" vertical="center"/>
    </xf>
    <xf numFmtId="0" fontId="11" fillId="11" borderId="11" xfId="1" applyFont="1" applyFill="1" applyBorder="1" applyAlignment="1">
      <alignment horizontal="center" vertical="center"/>
    </xf>
    <xf numFmtId="0" fontId="4" fillId="11" borderId="148" xfId="1" applyFont="1" applyFill="1" applyBorder="1" applyAlignment="1">
      <alignment horizontal="center" vertical="center" wrapText="1"/>
    </xf>
    <xf numFmtId="0" fontId="4" fillId="11" borderId="96" xfId="1" applyFont="1" applyFill="1" applyBorder="1" applyAlignment="1">
      <alignment vertical="center"/>
    </xf>
    <xf numFmtId="0" fontId="11" fillId="11" borderId="87" xfId="1" applyFont="1" applyFill="1" applyBorder="1" applyAlignment="1">
      <alignment horizontal="center" vertical="center"/>
    </xf>
    <xf numFmtId="0" fontId="18" fillId="0" borderId="0" xfId="8" applyFont="1"/>
    <xf numFmtId="0" fontId="19" fillId="7" borderId="0" xfId="0" applyFont="1" applyFill="1" applyAlignment="1">
      <alignment horizontal="right" vertical="center" wrapText="1"/>
    </xf>
    <xf numFmtId="0" fontId="19" fillId="7" borderId="0" xfId="0" applyFont="1" applyFill="1" applyBorder="1" applyAlignment="1">
      <alignment horizontal="right" vertical="center" wrapText="1"/>
    </xf>
    <xf numFmtId="0" fontId="41" fillId="7" borderId="0" xfId="0" applyFont="1" applyFill="1" applyBorder="1" applyAlignment="1">
      <alignment horizontal="right" wrapText="1"/>
    </xf>
    <xf numFmtId="0" fontId="18" fillId="7" borderId="0" xfId="8" applyFont="1" applyFill="1" applyBorder="1" applyAlignment="1">
      <alignment horizontal="center"/>
    </xf>
    <xf numFmtId="0" fontId="25" fillId="7" borderId="37" xfId="8" applyFont="1" applyFill="1" applyBorder="1" applyAlignment="1">
      <alignment horizontal="center" vertical="center"/>
    </xf>
    <xf numFmtId="0" fontId="18" fillId="7" borderId="0" xfId="0" applyFont="1" applyFill="1" applyAlignment="1"/>
    <xf numFmtId="0" fontId="33" fillId="7" borderId="33" xfId="0" applyFont="1" applyFill="1" applyBorder="1" applyAlignment="1"/>
    <xf numFmtId="0" fontId="4" fillId="11" borderId="11" xfId="1" applyFont="1" applyFill="1" applyBorder="1" applyAlignment="1">
      <alignment horizontal="center" vertical="center"/>
    </xf>
    <xf numFmtId="0" fontId="0" fillId="3" borderId="0" xfId="0" applyFill="1" applyBorder="1"/>
    <xf numFmtId="0" fontId="0" fillId="2" borderId="130" xfId="0" applyFill="1" applyBorder="1" applyAlignment="1">
      <alignment horizontal="center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0" fillId="3" borderId="2" xfId="0" applyFill="1" applyBorder="1" applyAlignment="1">
      <alignment horizontal="center"/>
    </xf>
    <xf numFmtId="0" fontId="4" fillId="0" borderId="59" xfId="1" applyFont="1" applyBorder="1"/>
    <xf numFmtId="0" fontId="4" fillId="0" borderId="69" xfId="1" applyFont="1" applyBorder="1"/>
    <xf numFmtId="0" fontId="4" fillId="0" borderId="68" xfId="1" applyFont="1" applyBorder="1"/>
    <xf numFmtId="0" fontId="4" fillId="3" borderId="41" xfId="1" applyFont="1" applyFill="1" applyBorder="1" applyAlignment="1">
      <alignment horizontal="center" vertical="center"/>
    </xf>
    <xf numFmtId="0" fontId="4" fillId="11" borderId="126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25" fillId="0" borderId="9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4" fillId="11" borderId="128" xfId="1" applyFont="1" applyFill="1" applyBorder="1" applyAlignment="1">
      <alignment horizontal="center" vertical="center"/>
    </xf>
    <xf numFmtId="0" fontId="4" fillId="0" borderId="40" xfId="1" applyFont="1" applyBorder="1"/>
    <xf numFmtId="0" fontId="19" fillId="0" borderId="0" xfId="0" applyFont="1" applyBorder="1" applyAlignment="1">
      <alignment horizontal="left" vertical="center" wrapText="1"/>
    </xf>
    <xf numFmtId="0" fontId="8" fillId="0" borderId="70" xfId="1" quotePrefix="1" applyFont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 wrapText="1"/>
    </xf>
    <xf numFmtId="0" fontId="4" fillId="0" borderId="11" xfId="1" applyFont="1" applyBorder="1"/>
    <xf numFmtId="0" fontId="4" fillId="0" borderId="87" xfId="1" applyFont="1" applyBorder="1"/>
    <xf numFmtId="0" fontId="8" fillId="0" borderId="17" xfId="1" quotePrefix="1" applyFont="1" applyFill="1" applyBorder="1" applyAlignment="1">
      <alignment horizontal="center" vertical="center"/>
    </xf>
    <xf numFmtId="0" fontId="26" fillId="2" borderId="108" xfId="1" applyFont="1" applyFill="1" applyBorder="1" applyAlignment="1">
      <alignment horizontal="center" vertical="center"/>
    </xf>
    <xf numFmtId="0" fontId="26" fillId="11" borderId="110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8" fillId="0" borderId="17" xfId="1" quotePrefix="1" applyFont="1" applyBorder="1" applyAlignment="1">
      <alignment vertical="center"/>
    </xf>
    <xf numFmtId="0" fontId="34" fillId="0" borderId="0" xfId="1" applyFont="1" applyBorder="1" applyAlignment="1">
      <alignment horizontal="center" vertical="center"/>
    </xf>
    <xf numFmtId="0" fontId="8" fillId="0" borderId="59" xfId="1" quotePrefix="1" applyFont="1" applyBorder="1" applyAlignment="1">
      <alignment horizontal="center" vertical="center"/>
    </xf>
    <xf numFmtId="0" fontId="4" fillId="0" borderId="11" xfId="1" applyFont="1" applyBorder="1"/>
    <xf numFmtId="0" fontId="4" fillId="0" borderId="87" xfId="1" applyFont="1" applyBorder="1"/>
    <xf numFmtId="0" fontId="26" fillId="11" borderId="62" xfId="1" applyFont="1" applyFill="1" applyBorder="1" applyAlignment="1">
      <alignment horizontal="center" vertical="center"/>
    </xf>
    <xf numFmtId="0" fontId="26" fillId="2" borderId="62" xfId="1" applyFont="1" applyFill="1" applyBorder="1" applyAlignment="1">
      <alignment horizontal="center" vertical="center"/>
    </xf>
    <xf numFmtId="0" fontId="26" fillId="11" borderId="112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/>
    </xf>
    <xf numFmtId="0" fontId="4" fillId="0" borderId="87" xfId="1" applyFont="1" applyBorder="1" applyAlignment="1">
      <alignment horizontal="center"/>
    </xf>
    <xf numFmtId="0" fontId="11" fillId="2" borderId="11" xfId="1" applyFont="1" applyFill="1" applyBorder="1" applyAlignment="1">
      <alignment horizontal="center" vertical="center"/>
    </xf>
    <xf numFmtId="0" fontId="11" fillId="11" borderId="11" xfId="1" applyFont="1" applyFill="1" applyBorder="1" applyAlignment="1">
      <alignment horizontal="center" vertical="center"/>
    </xf>
    <xf numFmtId="0" fontId="11" fillId="2" borderId="107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right" vertical="center"/>
    </xf>
    <xf numFmtId="0" fontId="11" fillId="2" borderId="31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33" xfId="1" applyFont="1" applyFill="1" applyBorder="1" applyAlignment="1">
      <alignment horizontal="center" vertical="center"/>
    </xf>
    <xf numFmtId="0" fontId="11" fillId="2" borderId="49" xfId="1" applyFont="1" applyFill="1" applyBorder="1" applyAlignment="1">
      <alignment horizontal="center" vertical="center"/>
    </xf>
    <xf numFmtId="0" fontId="26" fillId="2" borderId="113" xfId="1" applyFont="1" applyFill="1" applyBorder="1" applyAlignment="1">
      <alignment horizontal="center" vertical="center"/>
    </xf>
    <xf numFmtId="0" fontId="11" fillId="11" borderId="87" xfId="1" applyFont="1" applyFill="1" applyBorder="1" applyAlignment="1">
      <alignment horizontal="center" vertical="center"/>
    </xf>
    <xf numFmtId="0" fontId="26" fillId="2" borderId="32" xfId="1" applyFont="1" applyFill="1" applyBorder="1" applyAlignment="1">
      <alignment horizontal="center" vertical="center"/>
    </xf>
    <xf numFmtId="0" fontId="26" fillId="2" borderId="34" xfId="1" applyFont="1" applyFill="1" applyBorder="1" applyAlignment="1">
      <alignment horizontal="center" vertical="center"/>
    </xf>
    <xf numFmtId="0" fontId="26" fillId="2" borderId="63" xfId="1" applyFont="1" applyFill="1" applyBorder="1" applyAlignment="1">
      <alignment horizontal="center" vertical="center"/>
    </xf>
    <xf numFmtId="0" fontId="26" fillId="2" borderId="99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8" fillId="0" borderId="0" xfId="1" applyFont="1" applyFill="1" applyBorder="1" applyAlignment="1"/>
    <xf numFmtId="0" fontId="26" fillId="11" borderId="101" xfId="1" applyFont="1" applyFill="1" applyBorder="1" applyAlignment="1">
      <alignment horizontal="center" vertical="center"/>
    </xf>
    <xf numFmtId="0" fontId="26" fillId="2" borderId="101" xfId="1" applyFont="1" applyFill="1" applyBorder="1" applyAlignment="1">
      <alignment horizontal="center" vertical="center"/>
    </xf>
    <xf numFmtId="0" fontId="26" fillId="11" borderId="97" xfId="1" applyFont="1" applyFill="1" applyBorder="1" applyAlignment="1">
      <alignment horizontal="center" vertical="center"/>
    </xf>
    <xf numFmtId="0" fontId="26" fillId="2" borderId="20" xfId="1" applyFont="1" applyFill="1" applyBorder="1" applyAlignment="1">
      <alignment horizontal="center" vertical="center"/>
    </xf>
    <xf numFmtId="0" fontId="0" fillId="4" borderId="42" xfId="0" applyFill="1" applyBorder="1" applyAlignment="1"/>
    <xf numFmtId="0" fontId="0" fillId="0" borderId="0" xfId="0" applyBorder="1" applyAlignment="1">
      <alignment horizontal="center" vertical="center"/>
    </xf>
    <xf numFmtId="0" fontId="4" fillId="11" borderId="121" xfId="1" applyFont="1" applyFill="1" applyBorder="1" applyAlignment="1">
      <alignment horizontal="center"/>
    </xf>
    <xf numFmtId="0" fontId="4" fillId="11" borderId="93" xfId="1" applyFont="1" applyFill="1" applyBorder="1"/>
    <xf numFmtId="0" fontId="4" fillId="11" borderId="122" xfId="1" applyFont="1" applyFill="1" applyBorder="1" applyAlignment="1">
      <alignment horizontal="center"/>
    </xf>
    <xf numFmtId="0" fontId="4" fillId="11" borderId="60" xfId="1" applyFont="1" applyFill="1" applyBorder="1"/>
    <xf numFmtId="0" fontId="26" fillId="11" borderId="14" xfId="1" applyFont="1" applyFill="1" applyBorder="1" applyAlignment="1">
      <alignment horizontal="center" vertical="center"/>
    </xf>
    <xf numFmtId="0" fontId="26" fillId="11" borderId="19" xfId="1" applyFont="1" applyFill="1" applyBorder="1" applyAlignment="1">
      <alignment horizontal="center" vertical="center"/>
    </xf>
    <xf numFmtId="0" fontId="11" fillId="11" borderId="49" xfId="1" applyFont="1" applyFill="1" applyBorder="1" applyAlignment="1">
      <alignment horizontal="center" vertical="center"/>
    </xf>
    <xf numFmtId="0" fontId="4" fillId="0" borderId="21" xfId="1" applyFont="1" applyBorder="1"/>
    <xf numFmtId="0" fontId="4" fillId="0" borderId="11" xfId="1" applyFont="1" applyBorder="1"/>
    <xf numFmtId="0" fontId="4" fillId="0" borderId="62" xfId="1" applyFont="1" applyBorder="1"/>
    <xf numFmtId="0" fontId="4" fillId="0" borderId="110" xfId="1" applyFont="1" applyBorder="1"/>
    <xf numFmtId="0" fontId="4" fillId="0" borderId="87" xfId="1" applyFont="1" applyBorder="1"/>
    <xf numFmtId="0" fontId="4" fillId="0" borderId="112" xfId="1" applyFont="1" applyBorder="1"/>
    <xf numFmtId="0" fontId="4" fillId="0" borderId="11" xfId="1" applyFont="1" applyBorder="1" applyAlignment="1">
      <alignment horizontal="center"/>
    </xf>
    <xf numFmtId="0" fontId="4" fillId="0" borderId="87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vertical="center"/>
    </xf>
    <xf numFmtId="0" fontId="25" fillId="7" borderId="40" xfId="0" applyFont="1" applyFill="1" applyBorder="1"/>
    <xf numFmtId="0" fontId="25" fillId="7" borderId="11" xfId="0" applyFont="1" applyFill="1" applyBorder="1"/>
    <xf numFmtId="0" fontId="25" fillId="7" borderId="58" xfId="0" applyFont="1" applyFill="1" applyBorder="1"/>
    <xf numFmtId="0" fontId="19" fillId="7" borderId="0" xfId="0" applyFont="1" applyFill="1" applyAlignment="1">
      <alignment horizontal="right" vertical="center"/>
    </xf>
    <xf numFmtId="0" fontId="19" fillId="2" borderId="18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35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4" xfId="0" applyFont="1" applyFill="1" applyBorder="1" applyAlignment="1">
      <alignment horizontal="center"/>
    </xf>
    <xf numFmtId="0" fontId="25" fillId="2" borderId="18" xfId="8" applyFont="1" applyFill="1" applyBorder="1" applyAlignment="1">
      <alignment horizontal="center" vertical="center"/>
    </xf>
    <xf numFmtId="0" fontId="25" fillId="2" borderId="31" xfId="8" applyFont="1" applyFill="1" applyBorder="1" applyAlignment="1">
      <alignment horizontal="center" vertical="center"/>
    </xf>
    <xf numFmtId="0" fontId="25" fillId="2" borderId="32" xfId="8" applyFont="1" applyFill="1" applyBorder="1" applyAlignment="1">
      <alignment horizontal="center" vertical="center"/>
    </xf>
    <xf numFmtId="0" fontId="25" fillId="2" borderId="35" xfId="8" applyFont="1" applyFill="1" applyBorder="1" applyAlignment="1">
      <alignment horizontal="center" vertical="center"/>
    </xf>
    <xf numFmtId="0" fontId="25" fillId="2" borderId="33" xfId="8" applyFont="1" applyFill="1" applyBorder="1" applyAlignment="1">
      <alignment horizontal="center" vertical="center"/>
    </xf>
    <xf numFmtId="0" fontId="25" fillId="2" borderId="34" xfId="8" applyFont="1" applyFill="1" applyBorder="1" applyAlignment="1">
      <alignment horizontal="center" vertical="center"/>
    </xf>
    <xf numFmtId="0" fontId="19" fillId="7" borderId="0" xfId="0" applyFont="1" applyFill="1" applyAlignment="1">
      <alignment horizontal="right" vertical="center" wrapText="1"/>
    </xf>
    <xf numFmtId="0" fontId="19" fillId="7" borderId="26" xfId="0" applyFont="1" applyFill="1" applyBorder="1" applyAlignment="1">
      <alignment horizontal="right" vertical="center" wrapText="1"/>
    </xf>
    <xf numFmtId="0" fontId="18" fillId="2" borderId="18" xfId="8" applyFont="1" applyFill="1" applyBorder="1" applyAlignment="1">
      <alignment horizontal="center"/>
    </xf>
    <xf numFmtId="0" fontId="18" fillId="2" borderId="31" xfId="8" applyFont="1" applyFill="1" applyBorder="1" applyAlignment="1">
      <alignment horizontal="center"/>
    </xf>
    <xf numFmtId="0" fontId="18" fillId="2" borderId="32" xfId="8" applyFont="1" applyFill="1" applyBorder="1" applyAlignment="1">
      <alignment horizontal="center"/>
    </xf>
    <xf numFmtId="0" fontId="18" fillId="2" borderId="35" xfId="8" applyFont="1" applyFill="1" applyBorder="1" applyAlignment="1">
      <alignment horizontal="center"/>
    </xf>
    <xf numFmtId="0" fontId="18" fillId="2" borderId="33" xfId="8" applyFont="1" applyFill="1" applyBorder="1" applyAlignment="1">
      <alignment horizontal="center"/>
    </xf>
    <xf numFmtId="0" fontId="18" fillId="2" borderId="34" xfId="8" applyFont="1" applyFill="1" applyBorder="1" applyAlignment="1">
      <alignment horizontal="center"/>
    </xf>
    <xf numFmtId="0" fontId="41" fillId="7" borderId="20" xfId="0" applyFont="1" applyFill="1" applyBorder="1" applyAlignment="1">
      <alignment horizontal="right" wrapText="1"/>
    </xf>
    <xf numFmtId="0" fontId="41" fillId="7" borderId="0" xfId="0" applyFont="1" applyFill="1" applyAlignment="1">
      <alignment horizontal="right" wrapText="1"/>
    </xf>
    <xf numFmtId="0" fontId="41" fillId="7" borderId="26" xfId="0" applyFont="1" applyFill="1" applyBorder="1" applyAlignment="1">
      <alignment horizontal="right" wrapText="1"/>
    </xf>
    <xf numFmtId="0" fontId="19" fillId="7" borderId="0" xfId="0" applyFont="1" applyFill="1" applyAlignment="1">
      <alignment horizontal="right"/>
    </xf>
    <xf numFmtId="0" fontId="35" fillId="2" borderId="38" xfId="0" applyFont="1" applyFill="1" applyBorder="1" applyAlignment="1">
      <alignment horizontal="center"/>
    </xf>
    <xf numFmtId="0" fontId="35" fillId="2" borderId="37" xfId="0" applyFont="1" applyFill="1" applyBorder="1" applyAlignment="1">
      <alignment horizontal="center"/>
    </xf>
    <xf numFmtId="0" fontId="35" fillId="2" borderId="39" xfId="0" applyFont="1" applyFill="1" applyBorder="1" applyAlignment="1">
      <alignment horizontal="center"/>
    </xf>
    <xf numFmtId="0" fontId="18" fillId="7" borderId="31" xfId="0" applyFont="1" applyFill="1" applyBorder="1" applyAlignment="1">
      <alignment horizontal="center" vertical="center"/>
    </xf>
    <xf numFmtId="0" fontId="19" fillId="2" borderId="87" xfId="0" applyFont="1" applyFill="1" applyBorder="1" applyAlignment="1">
      <alignment horizontal="center"/>
    </xf>
    <xf numFmtId="0" fontId="25" fillId="2" borderId="87" xfId="0" applyFont="1" applyFill="1" applyBorder="1" applyAlignment="1">
      <alignment horizontal="center" vertical="center"/>
    </xf>
    <xf numFmtId="0" fontId="25" fillId="2" borderId="11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 vertical="center"/>
    </xf>
    <xf numFmtId="0" fontId="25" fillId="2" borderId="62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right" vertical="center"/>
    </xf>
    <xf numFmtId="0" fontId="19" fillId="2" borderId="2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25" fillId="2" borderId="20" xfId="8" applyFont="1" applyFill="1" applyBorder="1" applyAlignment="1">
      <alignment horizontal="center" vertical="center"/>
    </xf>
    <xf numFmtId="0" fontId="25" fillId="2" borderId="0" xfId="8" applyFont="1" applyFill="1" applyBorder="1" applyAlignment="1">
      <alignment horizontal="center" vertical="center"/>
    </xf>
    <xf numFmtId="0" fontId="25" fillId="2" borderId="26" xfId="8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/>
    </xf>
    <xf numFmtId="0" fontId="18" fillId="7" borderId="0" xfId="0" applyFont="1" applyFill="1" applyAlignment="1">
      <alignment horizontal="right"/>
    </xf>
    <xf numFmtId="0" fontId="19" fillId="7" borderId="0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7" borderId="58" xfId="0" applyFont="1" applyFill="1" applyBorder="1" applyAlignment="1">
      <alignment horizontal="center"/>
    </xf>
    <xf numFmtId="0" fontId="25" fillId="7" borderId="40" xfId="0" applyFont="1" applyFill="1" applyBorder="1" applyAlignment="1">
      <alignment horizontal="center"/>
    </xf>
    <xf numFmtId="0" fontId="24" fillId="7" borderId="2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/>
    </xf>
    <xf numFmtId="0" fontId="25" fillId="7" borderId="31" xfId="0" applyFont="1" applyFill="1" applyBorder="1"/>
    <xf numFmtId="0" fontId="12" fillId="7" borderId="0" xfId="0" applyFont="1" applyFill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37" fillId="7" borderId="7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top"/>
    </xf>
    <xf numFmtId="0" fontId="24" fillId="7" borderId="0" xfId="0" applyFont="1" applyFill="1" applyBorder="1" applyAlignment="1">
      <alignment horizontal="center" vertical="top"/>
    </xf>
    <xf numFmtId="0" fontId="33" fillId="7" borderId="33" xfId="0" applyFont="1" applyFill="1" applyBorder="1" applyAlignment="1">
      <alignment horizontal="center"/>
    </xf>
    <xf numFmtId="0" fontId="32" fillId="0" borderId="20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2" borderId="17" xfId="0" quotePrefix="1" applyFont="1" applyFill="1" applyBorder="1" applyAlignment="1">
      <alignment horizontal="center" vertical="center" wrapText="1"/>
    </xf>
    <xf numFmtId="0" fontId="0" fillId="2" borderId="59" xfId="0" quotePrefix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13" xfId="0" quotePrefix="1" applyFont="1" applyBorder="1" applyAlignment="1">
      <alignment horizontal="center" vertical="center"/>
    </xf>
    <xf numFmtId="0" fontId="15" fillId="0" borderId="85" xfId="0" quotePrefix="1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15" fillId="0" borderId="100" xfId="0" applyFont="1" applyBorder="1" applyAlignment="1">
      <alignment horizontal="left" vertical="center"/>
    </xf>
    <xf numFmtId="0" fontId="28" fillId="0" borderId="2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5" fillId="0" borderId="84" xfId="0" quotePrefix="1" applyFont="1" applyBorder="1" applyAlignment="1">
      <alignment horizontal="center" vertical="center"/>
    </xf>
    <xf numFmtId="0" fontId="15" fillId="0" borderId="42" xfId="0" quotePrefix="1" applyFont="1" applyBorder="1" applyAlignment="1">
      <alignment horizontal="center" vertical="center"/>
    </xf>
    <xf numFmtId="0" fontId="15" fillId="0" borderId="78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28" fillId="0" borderId="97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15" fillId="0" borderId="84" xfId="0" applyFont="1" applyBorder="1" applyAlignment="1">
      <alignment horizontal="left" vertical="center"/>
    </xf>
    <xf numFmtId="0" fontId="15" fillId="0" borderId="85" xfId="0" applyFont="1" applyBorder="1" applyAlignment="1">
      <alignment horizontal="left" vertical="center"/>
    </xf>
    <xf numFmtId="0" fontId="28" fillId="0" borderId="101" xfId="0" applyFont="1" applyBorder="1" applyAlignment="1">
      <alignment horizontal="center"/>
    </xf>
    <xf numFmtId="0" fontId="28" fillId="0" borderId="78" xfId="0" applyFont="1" applyBorder="1" applyAlignment="1">
      <alignment horizontal="center"/>
    </xf>
    <xf numFmtId="0" fontId="28" fillId="0" borderId="100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5" fillId="4" borderId="18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0" fontId="5" fillId="4" borderId="32" xfId="1" applyFont="1" applyFill="1" applyBorder="1" applyAlignment="1">
      <alignment horizontal="center" vertical="center" wrapText="1"/>
    </xf>
    <xf numFmtId="0" fontId="5" fillId="4" borderId="35" xfId="1" applyFont="1" applyFill="1" applyBorder="1" applyAlignment="1">
      <alignment horizontal="center" vertical="center" wrapText="1"/>
    </xf>
    <xf numFmtId="0" fontId="5" fillId="4" borderId="33" xfId="1" applyFont="1" applyFill="1" applyBorder="1" applyAlignment="1">
      <alignment horizontal="center" vertical="center" wrapText="1"/>
    </xf>
    <xf numFmtId="0" fontId="5" fillId="4" borderId="34" xfId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10" fillId="2" borderId="2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10" fillId="2" borderId="105" xfId="0" applyFont="1" applyFill="1" applyBorder="1" applyAlignment="1">
      <alignment horizontal="center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0" fillId="2" borderId="70" xfId="0" quotePrefix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17" fillId="4" borderId="25" xfId="0" quotePrefix="1" applyFont="1" applyFill="1" applyBorder="1" applyAlignment="1">
      <alignment horizontal="center" vertical="center" wrapText="1"/>
    </xf>
    <xf numFmtId="0" fontId="17" fillId="4" borderId="2" xfId="0" quotePrefix="1" applyFont="1" applyFill="1" applyBorder="1" applyAlignment="1">
      <alignment horizontal="center" vertical="center" wrapText="1"/>
    </xf>
    <xf numFmtId="0" fontId="17" fillId="4" borderId="35" xfId="0" quotePrefix="1" applyFont="1" applyFill="1" applyBorder="1" applyAlignment="1">
      <alignment horizontal="center" vertical="center" wrapText="1"/>
    </xf>
    <xf numFmtId="0" fontId="17" fillId="4" borderId="33" xfId="0" quotePrefix="1" applyFont="1" applyFill="1" applyBorder="1" applyAlignment="1">
      <alignment horizontal="center" vertical="center" wrapText="1"/>
    </xf>
    <xf numFmtId="0" fontId="0" fillId="2" borderId="38" xfId="0" quotePrefix="1" applyFill="1" applyBorder="1" applyAlignment="1">
      <alignment horizontal="center" vertical="center"/>
    </xf>
    <xf numFmtId="0" fontId="0" fillId="2" borderId="37" xfId="0" quotePrefix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0" fillId="2" borderId="68" xfId="0" quotePrefix="1" applyFont="1" applyFill="1" applyBorder="1" applyAlignment="1">
      <alignment horizontal="center" vertical="center" wrapText="1"/>
    </xf>
    <xf numFmtId="0" fontId="0" fillId="2" borderId="18" xfId="0" quotePrefix="1" applyFont="1" applyFill="1" applyBorder="1" applyAlignment="1">
      <alignment horizontal="center" vertical="center" wrapText="1"/>
    </xf>
    <xf numFmtId="0" fontId="0" fillId="2" borderId="31" xfId="0" quotePrefix="1" applyFont="1" applyFill="1" applyBorder="1" applyAlignment="1">
      <alignment horizontal="center" vertical="center" wrapText="1"/>
    </xf>
    <xf numFmtId="0" fontId="0" fillId="2" borderId="32" xfId="0" quotePrefix="1" applyFont="1" applyFill="1" applyBorder="1" applyAlignment="1">
      <alignment horizontal="center" vertical="center" wrapText="1"/>
    </xf>
    <xf numFmtId="0" fontId="10" fillId="2" borderId="102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0" borderId="97" xfId="0" quotePrefix="1" applyFont="1" applyBorder="1" applyAlignment="1">
      <alignment horizontal="center" vertical="center"/>
    </xf>
    <xf numFmtId="0" fontId="15" fillId="0" borderId="101" xfId="0" quotePrefix="1" applyFont="1" applyBorder="1" applyAlignment="1">
      <alignment horizontal="center" vertical="center"/>
    </xf>
    <xf numFmtId="0" fontId="15" fillId="0" borderId="84" xfId="0" applyFont="1" applyFill="1" applyBorder="1" applyAlignment="1">
      <alignment horizontal="left" vertical="center"/>
    </xf>
    <xf numFmtId="0" fontId="15" fillId="0" borderId="85" xfId="0" applyFont="1" applyFill="1" applyBorder="1" applyAlignment="1">
      <alignment horizontal="left" vertical="center"/>
    </xf>
    <xf numFmtId="0" fontId="28" fillId="0" borderId="84" xfId="0" applyFont="1" applyBorder="1" applyAlignment="1">
      <alignment horizontal="center"/>
    </xf>
    <xf numFmtId="0" fontId="28" fillId="0" borderId="85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left" vertical="center"/>
    </xf>
    <xf numFmtId="0" fontId="28" fillId="0" borderId="42" xfId="0" applyFont="1" applyBorder="1" applyAlignment="1">
      <alignment horizontal="center"/>
    </xf>
    <xf numFmtId="0" fontId="15" fillId="0" borderId="22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28" fillId="0" borderId="62" xfId="0" applyFont="1" applyBorder="1" applyAlignment="1">
      <alignment horizontal="center"/>
    </xf>
    <xf numFmtId="0" fontId="15" fillId="3" borderId="18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28" fillId="0" borderId="108" xfId="0" applyFont="1" applyBorder="1" applyAlignment="1">
      <alignment horizontal="center"/>
    </xf>
    <xf numFmtId="0" fontId="28" fillId="0" borderId="107" xfId="0" applyFont="1" applyBorder="1" applyAlignment="1">
      <alignment horizontal="center"/>
    </xf>
    <xf numFmtId="0" fontId="15" fillId="0" borderId="22" xfId="0" applyFont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/>
    </xf>
    <xf numFmtId="0" fontId="28" fillId="0" borderId="15" xfId="0" applyFont="1" applyBorder="1" applyAlignment="1">
      <alignment horizontal="center"/>
    </xf>
    <xf numFmtId="0" fontId="28" fillId="0" borderId="110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10" fillId="2" borderId="11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5" fillId="0" borderId="88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83" xfId="0" applyFont="1" applyBorder="1" applyAlignment="1">
      <alignment horizontal="left" vertical="center"/>
    </xf>
    <xf numFmtId="0" fontId="15" fillId="0" borderId="8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83" xfId="0" applyFont="1" applyBorder="1" applyAlignment="1">
      <alignment horizontal="left" vertical="center" wrapText="1"/>
    </xf>
    <xf numFmtId="0" fontId="28" fillId="0" borderId="113" xfId="0" applyFont="1" applyBorder="1" applyAlignment="1">
      <alignment horizontal="center"/>
    </xf>
    <xf numFmtId="0" fontId="28" fillId="0" borderId="87" xfId="0" applyFont="1" applyBorder="1" applyAlignment="1">
      <alignment horizontal="center"/>
    </xf>
    <xf numFmtId="0" fontId="0" fillId="0" borderId="75" xfId="0" applyBorder="1" applyAlignment="1">
      <alignment horizontal="center" vertical="center"/>
    </xf>
    <xf numFmtId="0" fontId="22" fillId="3" borderId="18" xfId="1" applyFont="1" applyFill="1" applyBorder="1" applyAlignment="1">
      <alignment horizontal="center" vertical="center" wrapText="1"/>
    </xf>
    <xf numFmtId="0" fontId="22" fillId="3" borderId="31" xfId="1" applyFont="1" applyFill="1" applyBorder="1" applyAlignment="1">
      <alignment horizontal="center" vertical="center" wrapText="1"/>
    </xf>
    <xf numFmtId="0" fontId="22" fillId="3" borderId="32" xfId="1" applyFont="1" applyFill="1" applyBorder="1" applyAlignment="1">
      <alignment horizontal="center" vertical="center" wrapText="1"/>
    </xf>
    <xf numFmtId="0" fontId="22" fillId="3" borderId="35" xfId="1" applyFont="1" applyFill="1" applyBorder="1" applyAlignment="1">
      <alignment horizontal="center" vertical="center" wrapText="1"/>
    </xf>
    <xf numFmtId="0" fontId="22" fillId="3" borderId="33" xfId="1" applyFont="1" applyFill="1" applyBorder="1" applyAlignment="1">
      <alignment horizontal="center" vertical="center" wrapText="1"/>
    </xf>
    <xf numFmtId="0" fontId="22" fillId="3" borderId="34" xfId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28" fillId="0" borderId="88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15" fillId="0" borderId="15" xfId="0" quotePrefix="1" applyFont="1" applyBorder="1" applyAlignment="1">
      <alignment horizontal="center" vertical="center"/>
    </xf>
    <xf numFmtId="0" fontId="15" fillId="0" borderId="5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2" xfId="0" quotePrefix="1" applyFont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0" fillId="0" borderId="174" xfId="0" applyBorder="1" applyAlignment="1">
      <alignment horizontal="center" vertical="center"/>
    </xf>
    <xf numFmtId="0" fontId="10" fillId="2" borderId="128" xfId="0" applyFont="1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85" xfId="0" applyFont="1" applyBorder="1" applyAlignment="1">
      <alignment horizontal="left" vertical="center" wrapText="1"/>
    </xf>
    <xf numFmtId="0" fontId="15" fillId="0" borderId="14" xfId="0" quotePrefix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10" fillId="2" borderId="1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02" xfId="0" applyFont="1" applyFill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8" fillId="0" borderId="40" xfId="1" applyFont="1" applyFill="1" applyBorder="1" applyAlignment="1">
      <alignment horizontal="center"/>
    </xf>
    <xf numFmtId="0" fontId="10" fillId="0" borderId="0" xfId="1" quotePrefix="1" applyFont="1" applyFill="1" applyBorder="1" applyAlignment="1">
      <alignment horizontal="center" vertical="center" wrapText="1"/>
    </xf>
    <xf numFmtId="0" fontId="11" fillId="0" borderId="0" xfId="1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73" xfId="1" applyFont="1" applyFill="1" applyBorder="1" applyAlignment="1">
      <alignment horizontal="center" vertical="center" wrapText="1"/>
    </xf>
    <xf numFmtId="0" fontId="11" fillId="0" borderId="49" xfId="1" applyFont="1" applyFill="1" applyBorder="1" applyAlignment="1">
      <alignment horizontal="center" vertical="center" wrapText="1"/>
    </xf>
    <xf numFmtId="0" fontId="11" fillId="0" borderId="63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quotePrefix="1" applyFont="1" applyBorder="1" applyAlignment="1">
      <alignment horizontal="center" vertical="center" wrapText="1"/>
    </xf>
    <xf numFmtId="0" fontId="18" fillId="0" borderId="42" xfId="0" quotePrefix="1" applyFont="1" applyBorder="1" applyAlignment="1">
      <alignment horizontal="center" vertical="center" wrapText="1"/>
    </xf>
    <xf numFmtId="0" fontId="4" fillId="0" borderId="21" xfId="1" quotePrefix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6" fillId="0" borderId="97" xfId="1" applyFont="1" applyFill="1" applyBorder="1" applyAlignment="1">
      <alignment horizontal="center" vertical="center" wrapText="1"/>
    </xf>
    <xf numFmtId="0" fontId="26" fillId="0" borderId="78" xfId="1" quotePrefix="1" applyFont="1" applyFill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8" fillId="0" borderId="97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26" fillId="0" borderId="73" xfId="1" applyFont="1" applyFill="1" applyBorder="1" applyAlignment="1">
      <alignment horizontal="center" vertical="center" wrapText="1"/>
    </xf>
    <xf numFmtId="0" fontId="26" fillId="0" borderId="49" xfId="1" applyFont="1" applyFill="1" applyBorder="1" applyAlignment="1">
      <alignment horizontal="center" vertical="center" wrapText="1"/>
    </xf>
    <xf numFmtId="0" fontId="26" fillId="0" borderId="63" xfId="1" applyFont="1" applyFill="1" applyBorder="1" applyAlignment="1">
      <alignment horizontal="center" vertical="center" wrapText="1"/>
    </xf>
    <xf numFmtId="0" fontId="11" fillId="0" borderId="97" xfId="1" applyFont="1" applyFill="1" applyBorder="1" applyAlignment="1">
      <alignment horizontal="center" vertical="center" wrapText="1"/>
    </xf>
    <xf numFmtId="0" fontId="11" fillId="0" borderId="58" xfId="1" applyFont="1" applyFill="1" applyBorder="1" applyAlignment="1">
      <alignment horizontal="center" vertical="center" wrapText="1"/>
    </xf>
    <xf numFmtId="0" fontId="11" fillId="0" borderId="78" xfId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26" fillId="0" borderId="21" xfId="1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62" xfId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26" fillId="0" borderId="21" xfId="1" applyFont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62" xfId="1" applyFont="1" applyBorder="1" applyAlignment="1">
      <alignment horizontal="center" vertical="center" wrapText="1"/>
    </xf>
    <xf numFmtId="0" fontId="4" fillId="0" borderId="97" xfId="1" quotePrefix="1" applyFont="1" applyFill="1" applyBorder="1" applyAlignment="1">
      <alignment horizontal="center" vertical="center" wrapText="1"/>
    </xf>
    <xf numFmtId="0" fontId="4" fillId="0" borderId="58" xfId="1" quotePrefix="1" applyFont="1" applyFill="1" applyBorder="1" applyAlignment="1">
      <alignment horizontal="center" vertical="center" wrapText="1"/>
    </xf>
    <xf numFmtId="0" fontId="4" fillId="0" borderId="78" xfId="1" quotePrefix="1" applyFont="1" applyFill="1" applyBorder="1" applyAlignment="1">
      <alignment horizontal="center" vertical="center" wrapText="1"/>
    </xf>
    <xf numFmtId="0" fontId="26" fillId="0" borderId="58" xfId="1" applyFont="1" applyFill="1" applyBorder="1" applyAlignment="1">
      <alignment horizontal="center" vertical="center" wrapText="1"/>
    </xf>
    <xf numFmtId="0" fontId="26" fillId="0" borderId="78" xfId="1" applyFont="1" applyFill="1" applyBorder="1" applyAlignment="1">
      <alignment horizontal="center" vertical="center" wrapText="1"/>
    </xf>
    <xf numFmtId="0" fontId="26" fillId="0" borderId="25" xfId="1" applyFont="1" applyFill="1" applyBorder="1" applyAlignment="1">
      <alignment horizontal="center" vertical="center" wrapText="1"/>
    </xf>
    <xf numFmtId="0" fontId="26" fillId="0" borderId="23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8" fillId="0" borderId="17" xfId="1" quotePrefix="1" applyFont="1" applyBorder="1" applyAlignment="1">
      <alignment horizontal="center"/>
    </xf>
    <xf numFmtId="0" fontId="8" fillId="0" borderId="59" xfId="1" quotePrefix="1" applyFont="1" applyBorder="1" applyAlignment="1">
      <alignment horizontal="center"/>
    </xf>
    <xf numFmtId="0" fontId="8" fillId="0" borderId="70" xfId="1" quotePrefix="1" applyFont="1" applyBorder="1" applyAlignment="1">
      <alignment horizontal="center"/>
    </xf>
    <xf numFmtId="0" fontId="34" fillId="0" borderId="0" xfId="1" applyFont="1" applyBorder="1" applyAlignment="1">
      <alignment horizontal="center" vertical="center"/>
    </xf>
    <xf numFmtId="0" fontId="4" fillId="0" borderId="144" xfId="1" applyFont="1" applyBorder="1" applyAlignment="1">
      <alignment horizontal="center" vertical="center" wrapText="1"/>
    </xf>
    <xf numFmtId="0" fontId="4" fillId="0" borderId="102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79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10" fillId="0" borderId="44" xfId="1" applyFont="1" applyBorder="1" applyAlignment="1">
      <alignment horizontal="center" vertical="center" wrapText="1"/>
    </xf>
    <xf numFmtId="0" fontId="10" fillId="0" borderId="81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8" fillId="0" borderId="17" xfId="1" quotePrefix="1" applyFont="1" applyFill="1" applyBorder="1" applyAlignment="1">
      <alignment horizontal="center"/>
    </xf>
    <xf numFmtId="0" fontId="8" fillId="0" borderId="59" xfId="1" quotePrefix="1" applyFont="1" applyFill="1" applyBorder="1" applyAlignment="1">
      <alignment horizontal="center"/>
    </xf>
    <xf numFmtId="0" fontId="8" fillId="0" borderId="18" xfId="1" quotePrefix="1" applyFont="1" applyFill="1" applyBorder="1" applyAlignment="1">
      <alignment horizontal="center"/>
    </xf>
    <xf numFmtId="0" fontId="8" fillId="0" borderId="32" xfId="1" quotePrefix="1" applyFont="1" applyFill="1" applyBorder="1" applyAlignment="1">
      <alignment horizontal="center"/>
    </xf>
    <xf numFmtId="0" fontId="8" fillId="0" borderId="70" xfId="1" quotePrefix="1" applyFont="1" applyFill="1" applyBorder="1" applyAlignment="1">
      <alignment horizontal="center"/>
    </xf>
    <xf numFmtId="0" fontId="4" fillId="4" borderId="25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" xfId="1" quotePrefix="1" applyFont="1" applyFill="1" applyBorder="1" applyAlignment="1">
      <alignment horizontal="center" vertical="center" wrapText="1"/>
    </xf>
    <xf numFmtId="0" fontId="23" fillId="11" borderId="87" xfId="1" applyFont="1" applyFill="1" applyBorder="1" applyAlignment="1">
      <alignment horizontal="center" vertical="center"/>
    </xf>
    <xf numFmtId="0" fontId="23" fillId="11" borderId="76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23" fillId="11" borderId="40" xfId="1" applyFont="1" applyFill="1" applyBorder="1" applyAlignment="1">
      <alignment horizontal="center" vertical="center"/>
    </xf>
    <xf numFmtId="0" fontId="23" fillId="11" borderId="18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3" fillId="11" borderId="49" xfId="1" applyFont="1" applyFill="1" applyBorder="1" applyAlignment="1">
      <alignment horizontal="center" vertical="center"/>
    </xf>
    <xf numFmtId="0" fontId="23" fillId="11" borderId="50" xfId="1" applyFont="1" applyFill="1" applyBorder="1" applyAlignment="1">
      <alignment horizontal="center" vertical="center"/>
    </xf>
    <xf numFmtId="0" fontId="23" fillId="11" borderId="110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23" fillId="11" borderId="101" xfId="1" applyFont="1" applyFill="1" applyBorder="1" applyAlignment="1">
      <alignment horizontal="center" vertical="center"/>
    </xf>
    <xf numFmtId="0" fontId="23" fillId="11" borderId="73" xfId="1" applyFont="1" applyFill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3" borderId="107" xfId="1" applyFont="1" applyFill="1" applyBorder="1" applyAlignment="1">
      <alignment horizontal="center" vertical="center"/>
    </xf>
    <xf numFmtId="0" fontId="4" fillId="3" borderId="89" xfId="1" applyFont="1" applyFill="1" applyBorder="1" applyAlignment="1">
      <alignment horizontal="center" vertical="center"/>
    </xf>
    <xf numFmtId="0" fontId="23" fillId="11" borderId="11" xfId="1" applyFont="1" applyFill="1" applyBorder="1" applyAlignment="1">
      <alignment horizontal="center" vertical="center"/>
    </xf>
    <xf numFmtId="0" fontId="23" fillId="11" borderId="12" xfId="1" applyFont="1" applyFill="1" applyBorder="1" applyAlignment="1">
      <alignment horizontal="center" vertical="center"/>
    </xf>
    <xf numFmtId="0" fontId="23" fillId="2" borderId="11" xfId="1" applyFont="1" applyFill="1" applyBorder="1" applyAlignment="1">
      <alignment horizontal="center" vertical="center"/>
    </xf>
    <xf numFmtId="0" fontId="23" fillId="2" borderId="12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53" xfId="1" applyFont="1" applyFill="1" applyBorder="1" applyAlignment="1">
      <alignment horizontal="center" vertical="center"/>
    </xf>
    <xf numFmtId="0" fontId="23" fillId="11" borderId="21" xfId="1" applyFont="1" applyFill="1" applyBorder="1" applyAlignment="1">
      <alignment horizontal="center" vertical="center"/>
    </xf>
    <xf numFmtId="0" fontId="23" fillId="2" borderId="21" xfId="1" applyFont="1" applyFill="1" applyBorder="1" applyAlignment="1">
      <alignment horizontal="center" vertical="center"/>
    </xf>
    <xf numFmtId="0" fontId="38" fillId="11" borderId="87" xfId="1" applyFont="1" applyFill="1" applyBorder="1" applyAlignment="1">
      <alignment horizontal="right" vertical="center" indent="1"/>
    </xf>
    <xf numFmtId="0" fontId="38" fillId="11" borderId="112" xfId="1" applyFont="1" applyFill="1" applyBorder="1" applyAlignment="1">
      <alignment horizontal="right" vertical="center" indent="1"/>
    </xf>
    <xf numFmtId="0" fontId="4" fillId="2" borderId="20" xfId="1" applyFont="1" applyFill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wrapText="1"/>
    </xf>
    <xf numFmtId="0" fontId="8" fillId="0" borderId="70" xfId="1" applyFont="1" applyBorder="1" applyAlignment="1">
      <alignment horizontal="center" wrapText="1"/>
    </xf>
    <xf numFmtId="0" fontId="4" fillId="0" borderId="99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23" fillId="11" borderId="21" xfId="1" applyFont="1" applyFill="1" applyBorder="1" applyAlignment="1">
      <alignment horizontal="center"/>
    </xf>
    <xf numFmtId="0" fontId="23" fillId="11" borderId="11" xfId="1" applyFont="1" applyFill="1" applyBorder="1" applyAlignment="1">
      <alignment horizontal="center"/>
    </xf>
    <xf numFmtId="0" fontId="23" fillId="2" borderId="21" xfId="1" applyFont="1" applyFill="1" applyBorder="1" applyAlignment="1">
      <alignment horizontal="center"/>
    </xf>
    <xf numFmtId="0" fontId="23" fillId="2" borderId="11" xfId="1" applyFont="1" applyFill="1" applyBorder="1" applyAlignment="1">
      <alignment horizontal="center"/>
    </xf>
    <xf numFmtId="0" fontId="23" fillId="11" borderId="110" xfId="1" applyFont="1" applyFill="1" applyBorder="1" applyAlignment="1">
      <alignment horizontal="center"/>
    </xf>
    <xf numFmtId="0" fontId="23" fillId="11" borderId="87" xfId="1" applyFont="1" applyFill="1" applyBorder="1" applyAlignment="1">
      <alignment horizontal="center"/>
    </xf>
    <xf numFmtId="0" fontId="23" fillId="2" borderId="12" xfId="1" applyFont="1" applyFill="1" applyBorder="1" applyAlignment="1">
      <alignment horizontal="center"/>
    </xf>
    <xf numFmtId="0" fontId="23" fillId="11" borderId="76" xfId="1" applyFont="1" applyFill="1" applyBorder="1" applyAlignment="1">
      <alignment horizontal="center"/>
    </xf>
    <xf numFmtId="0" fontId="4" fillId="0" borderId="47" xfId="1" applyFont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23" fillId="11" borderId="12" xfId="1" applyFont="1" applyFill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38" fillId="11" borderId="49" xfId="1" applyFont="1" applyFill="1" applyBorder="1" applyAlignment="1">
      <alignment horizontal="right" vertical="center" indent="1"/>
    </xf>
    <xf numFmtId="0" fontId="38" fillId="11" borderId="63" xfId="1" applyFont="1" applyFill="1" applyBorder="1" applyAlignment="1">
      <alignment horizontal="right" vertical="center" indent="1"/>
    </xf>
    <xf numFmtId="0" fontId="38" fillId="11" borderId="11" xfId="1" applyFont="1" applyFill="1" applyBorder="1" applyAlignment="1">
      <alignment horizontal="right" vertical="center" indent="1"/>
    </xf>
    <xf numFmtId="0" fontId="38" fillId="11" borderId="62" xfId="1" applyFont="1" applyFill="1" applyBorder="1" applyAlignment="1">
      <alignment horizontal="right" vertical="center" indent="1"/>
    </xf>
    <xf numFmtId="0" fontId="38" fillId="2" borderId="11" xfId="1" applyFont="1" applyFill="1" applyBorder="1" applyAlignment="1">
      <alignment horizontal="right" vertical="center" indent="1"/>
    </xf>
    <xf numFmtId="0" fontId="38" fillId="2" borderId="62" xfId="1" applyFont="1" applyFill="1" applyBorder="1" applyAlignment="1">
      <alignment horizontal="right" vertical="center" indent="1"/>
    </xf>
    <xf numFmtId="0" fontId="4" fillId="2" borderId="18" xfId="1" applyFont="1" applyFill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3" borderId="108" xfId="1" applyFont="1" applyFill="1" applyBorder="1" applyAlignment="1">
      <alignment horizontal="center" vertical="center"/>
    </xf>
    <xf numFmtId="0" fontId="4" fillId="0" borderId="75" xfId="1" applyFont="1" applyBorder="1" applyAlignment="1">
      <alignment horizontal="center" vertical="center" wrapText="1"/>
    </xf>
    <xf numFmtId="0" fontId="4" fillId="0" borderId="81" xfId="1" applyFont="1" applyBorder="1" applyAlignment="1">
      <alignment horizontal="center" vertical="center" wrapText="1"/>
    </xf>
    <xf numFmtId="0" fontId="4" fillId="0" borderId="174" xfId="1" applyFont="1" applyBorder="1" applyAlignment="1">
      <alignment horizontal="center" vertical="center" wrapText="1"/>
    </xf>
    <xf numFmtId="0" fontId="10" fillId="11" borderId="0" xfId="1" applyFont="1" applyFill="1" applyBorder="1" applyAlignment="1">
      <alignment horizontal="right" vertical="center"/>
    </xf>
    <xf numFmtId="0" fontId="4" fillId="0" borderId="37" xfId="1" applyFont="1" applyBorder="1" applyAlignment="1">
      <alignment horizontal="right" vertical="center" indent="2"/>
    </xf>
    <xf numFmtId="0" fontId="4" fillId="0" borderId="39" xfId="1" applyFont="1" applyBorder="1" applyAlignment="1">
      <alignment horizontal="right" vertical="center" indent="2"/>
    </xf>
    <xf numFmtId="0" fontId="38" fillId="0" borderId="31" xfId="1" applyFont="1" applyBorder="1" applyAlignment="1">
      <alignment horizontal="left" vertical="center" wrapText="1"/>
    </xf>
    <xf numFmtId="0" fontId="38" fillId="0" borderId="32" xfId="1" applyFont="1" applyBorder="1" applyAlignment="1">
      <alignment horizontal="left" vertical="center" wrapText="1"/>
    </xf>
    <xf numFmtId="0" fontId="4" fillId="2" borderId="32" xfId="1" applyFont="1" applyFill="1" applyBorder="1" applyAlignment="1">
      <alignment horizontal="center" vertical="center"/>
    </xf>
    <xf numFmtId="0" fontId="34" fillId="0" borderId="0" xfId="1" applyFont="1" applyBorder="1" applyAlignment="1">
      <alignment horizontal="center" vertical="center" wrapText="1"/>
    </xf>
    <xf numFmtId="0" fontId="34" fillId="0" borderId="26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5" xfId="1" applyFont="1" applyBorder="1" applyAlignment="1">
      <alignment horizontal="right"/>
    </xf>
    <xf numFmtId="0" fontId="4" fillId="0" borderId="33" xfId="1" applyFont="1" applyBorder="1" applyAlignment="1">
      <alignment horizontal="right"/>
    </xf>
    <xf numFmtId="0" fontId="4" fillId="0" borderId="38" xfId="1" applyFont="1" applyBorder="1" applyAlignment="1">
      <alignment horizontal="center" wrapText="1"/>
    </xf>
    <xf numFmtId="0" fontId="4" fillId="0" borderId="37" xfId="1" applyFont="1" applyBorder="1" applyAlignment="1">
      <alignment horizontal="center" wrapText="1"/>
    </xf>
    <xf numFmtId="0" fontId="5" fillId="4" borderId="37" xfId="1" applyFont="1" applyFill="1" applyBorder="1" applyAlignment="1">
      <alignment horizontal="left" wrapText="1"/>
    </xf>
    <xf numFmtId="0" fontId="5" fillId="4" borderId="55" xfId="1" applyFont="1" applyFill="1" applyBorder="1" applyAlignment="1">
      <alignment horizontal="left" wrapText="1"/>
    </xf>
    <xf numFmtId="0" fontId="38" fillId="0" borderId="64" xfId="1" applyFont="1" applyBorder="1" applyAlignment="1">
      <alignment horizontal="center" vertical="center" wrapText="1"/>
    </xf>
    <xf numFmtId="0" fontId="38" fillId="0" borderId="37" xfId="1" applyFont="1" applyBorder="1" applyAlignment="1">
      <alignment horizontal="center" vertical="center" wrapText="1"/>
    </xf>
    <xf numFmtId="0" fontId="38" fillId="0" borderId="39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right" vertical="center" indent="1"/>
    </xf>
    <xf numFmtId="0" fontId="8" fillId="0" borderId="59" xfId="1" applyFont="1" applyBorder="1" applyAlignment="1">
      <alignment horizontal="right" vertical="center" indent="1"/>
    </xf>
    <xf numFmtId="0" fontId="39" fillId="0" borderId="59" xfId="1" applyFont="1" applyBorder="1" applyAlignment="1">
      <alignment horizontal="left" vertical="center" indent="12"/>
    </xf>
    <xf numFmtId="0" fontId="39" fillId="0" borderId="70" xfId="1" applyFont="1" applyBorder="1" applyAlignment="1">
      <alignment horizontal="left" vertical="center" indent="12"/>
    </xf>
    <xf numFmtId="0" fontId="4" fillId="0" borderId="44" xfId="1" applyFont="1" applyBorder="1" applyAlignment="1">
      <alignment horizontal="center" vertical="center" wrapText="1"/>
    </xf>
    <xf numFmtId="0" fontId="4" fillId="0" borderId="80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left" vertical="center"/>
    </xf>
    <xf numFmtId="0" fontId="4" fillId="0" borderId="46" xfId="1" applyFont="1" applyBorder="1" applyAlignment="1">
      <alignment horizontal="right" vertical="center" indent="2"/>
    </xf>
    <xf numFmtId="0" fontId="4" fillId="0" borderId="137" xfId="1" applyFont="1" applyBorder="1" applyAlignment="1">
      <alignment horizontal="right" vertical="center" indent="2"/>
    </xf>
    <xf numFmtId="0" fontId="38" fillId="0" borderId="11" xfId="1" applyFont="1" applyBorder="1" applyAlignment="1">
      <alignment horizontal="left" vertical="center"/>
    </xf>
    <xf numFmtId="0" fontId="38" fillId="0" borderId="62" xfId="1" applyFont="1" applyBorder="1" applyAlignment="1">
      <alignment horizontal="left" vertical="center"/>
    </xf>
    <xf numFmtId="0" fontId="4" fillId="2" borderId="58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4" fillId="2" borderId="33" xfId="1" applyFont="1" applyFill="1" applyBorder="1" applyAlignment="1">
      <alignment horizontal="left" vertical="center"/>
    </xf>
    <xf numFmtId="0" fontId="8" fillId="0" borderId="40" xfId="1" applyFont="1" applyBorder="1" applyAlignment="1">
      <alignment horizontal="center" vertical="center"/>
    </xf>
    <xf numFmtId="0" fontId="8" fillId="0" borderId="17" xfId="1" quotePrefix="1" applyFont="1" applyFill="1" applyBorder="1" applyAlignment="1">
      <alignment horizontal="center" vertical="center"/>
    </xf>
    <xf numFmtId="0" fontId="8" fillId="0" borderId="59" xfId="1" quotePrefix="1" applyFont="1" applyFill="1" applyBorder="1" applyAlignment="1">
      <alignment horizontal="center" vertical="center"/>
    </xf>
    <xf numFmtId="0" fontId="8" fillId="0" borderId="70" xfId="1" quotePrefix="1" applyFont="1" applyFill="1" applyBorder="1" applyAlignment="1">
      <alignment horizontal="center" vertical="center"/>
    </xf>
    <xf numFmtId="0" fontId="29" fillId="0" borderId="20" xfId="1" applyFont="1" applyBorder="1" applyAlignment="1">
      <alignment horizontal="left" vertical="center"/>
    </xf>
    <xf numFmtId="0" fontId="29" fillId="0" borderId="0" xfId="1" applyFont="1" applyBorder="1" applyAlignment="1">
      <alignment horizontal="left" vertical="center"/>
    </xf>
    <xf numFmtId="0" fontId="4" fillId="0" borderId="2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11" xfId="1" quotePrefix="1" applyFont="1" applyFill="1" applyBorder="1" applyAlignment="1">
      <alignment horizontal="center" vertical="center"/>
    </xf>
    <xf numFmtId="0" fontId="11" fillId="0" borderId="62" xfId="1" quotePrefix="1" applyFont="1" applyFill="1" applyBorder="1" applyAlignment="1">
      <alignment horizontal="center" vertical="center"/>
    </xf>
    <xf numFmtId="0" fontId="4" fillId="0" borderId="97" xfId="1" applyFont="1" applyFill="1" applyBorder="1" applyAlignment="1">
      <alignment horizontal="center" vertical="center"/>
    </xf>
    <xf numFmtId="0" fontId="4" fillId="0" borderId="58" xfId="1" applyFont="1" applyFill="1" applyBorder="1" applyAlignment="1">
      <alignment horizontal="center" vertical="center"/>
    </xf>
    <xf numFmtId="0" fontId="4" fillId="0" borderId="78" xfId="1" applyFont="1" applyFill="1" applyBorder="1" applyAlignment="1">
      <alignment horizontal="center" vertical="center"/>
    </xf>
    <xf numFmtId="0" fontId="4" fillId="0" borderId="62" xfId="1" applyFont="1" applyFill="1" applyBorder="1" applyAlignment="1">
      <alignment horizontal="center" vertical="center"/>
    </xf>
    <xf numFmtId="0" fontId="8" fillId="0" borderId="20" xfId="1" quotePrefix="1" applyFont="1" applyBorder="1" applyAlignment="1">
      <alignment horizontal="center" vertical="center"/>
    </xf>
    <xf numFmtId="0" fontId="8" fillId="0" borderId="0" xfId="1" quotePrefix="1" applyFont="1" applyBorder="1" applyAlignment="1">
      <alignment horizontal="center" vertical="center"/>
    </xf>
    <xf numFmtId="0" fontId="8" fillId="0" borderId="26" xfId="1" quotePrefix="1" applyFont="1" applyBorder="1" applyAlignment="1">
      <alignment horizontal="center" vertical="center"/>
    </xf>
    <xf numFmtId="0" fontId="4" fillId="0" borderId="99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101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100" xfId="1" applyFont="1" applyFill="1" applyBorder="1" applyAlignment="1">
      <alignment horizontal="center" vertical="center"/>
    </xf>
    <xf numFmtId="0" fontId="4" fillId="0" borderId="73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4" fillId="0" borderId="63" xfId="1" applyFont="1" applyFill="1" applyBorder="1" applyAlignment="1">
      <alignment horizontal="center" vertical="center"/>
    </xf>
    <xf numFmtId="0" fontId="26" fillId="0" borderId="1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0" fontId="26" fillId="0" borderId="32" xfId="1" applyFont="1" applyFill="1" applyBorder="1" applyAlignment="1">
      <alignment horizontal="center" vertical="center"/>
    </xf>
    <xf numFmtId="0" fontId="26" fillId="0" borderId="35" xfId="1" applyFont="1" applyFill="1" applyBorder="1" applyAlignment="1">
      <alignment horizontal="center" vertical="center"/>
    </xf>
    <xf numFmtId="0" fontId="26" fillId="0" borderId="33" xfId="1" applyFont="1" applyFill="1" applyBorder="1" applyAlignment="1">
      <alignment horizontal="center" vertical="center"/>
    </xf>
    <xf numFmtId="0" fontId="26" fillId="0" borderId="34" xfId="1" applyFont="1" applyFill="1" applyBorder="1" applyAlignment="1">
      <alignment horizontal="center" vertical="center"/>
    </xf>
    <xf numFmtId="0" fontId="26" fillId="0" borderId="21" xfId="1" applyFont="1" applyFill="1" applyBorder="1" applyAlignment="1">
      <alignment horizontal="center" vertical="center"/>
    </xf>
    <xf numFmtId="0" fontId="26" fillId="0" borderId="11" xfId="1" applyFont="1" applyFill="1" applyBorder="1" applyAlignment="1">
      <alignment horizontal="center" vertical="center"/>
    </xf>
    <xf numFmtId="0" fontId="26" fillId="0" borderId="62" xfId="1" applyFont="1" applyFill="1" applyBorder="1" applyAlignment="1">
      <alignment horizontal="center" vertical="center"/>
    </xf>
    <xf numFmtId="0" fontId="11" fillId="0" borderId="73" xfId="1" applyFont="1" applyFill="1" applyBorder="1" applyAlignment="1">
      <alignment horizontal="center" vertical="center"/>
    </xf>
    <xf numFmtId="0" fontId="11" fillId="0" borderId="49" xfId="1" quotePrefix="1" applyFont="1" applyFill="1" applyBorder="1" applyAlignment="1">
      <alignment horizontal="center" vertical="center"/>
    </xf>
    <xf numFmtId="0" fontId="11" fillId="0" borderId="63" xfId="1" quotePrefix="1" applyFont="1" applyFill="1" applyBorder="1" applyAlignment="1">
      <alignment horizontal="center" vertical="center"/>
    </xf>
    <xf numFmtId="0" fontId="26" fillId="0" borderId="73" xfId="1" applyFont="1" applyFill="1" applyBorder="1" applyAlignment="1">
      <alignment horizontal="center" vertical="center"/>
    </xf>
    <xf numFmtId="0" fontId="26" fillId="0" borderId="49" xfId="1" applyFont="1" applyFill="1" applyBorder="1" applyAlignment="1">
      <alignment horizontal="center" vertical="center"/>
    </xf>
    <xf numFmtId="0" fontId="26" fillId="0" borderId="63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71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4" borderId="4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72" xfId="1" applyFont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/>
    </xf>
    <xf numFmtId="0" fontId="15" fillId="0" borderId="36" xfId="0" applyFont="1" applyBorder="1"/>
    <xf numFmtId="0" fontId="8" fillId="0" borderId="36" xfId="1" applyFont="1" applyFill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8" fillId="0" borderId="17" xfId="1" quotePrefix="1" applyFont="1" applyBorder="1" applyAlignment="1">
      <alignment horizontal="center" vertical="center"/>
    </xf>
    <xf numFmtId="0" fontId="8" fillId="0" borderId="59" xfId="1" quotePrefix="1" applyFont="1" applyBorder="1" applyAlignment="1">
      <alignment horizontal="center" vertical="center"/>
    </xf>
    <xf numFmtId="0" fontId="8" fillId="0" borderId="70" xfId="1" quotePrefix="1" applyFont="1" applyBorder="1" applyAlignment="1">
      <alignment horizontal="center" vertical="center"/>
    </xf>
    <xf numFmtId="0" fontId="4" fillId="0" borderId="137" xfId="1" applyFont="1" applyBorder="1" applyAlignment="1">
      <alignment horizontal="center" vertical="center"/>
    </xf>
    <xf numFmtId="0" fontId="26" fillId="0" borderId="99" xfId="1" applyFont="1" applyFill="1" applyBorder="1" applyAlignment="1">
      <alignment horizontal="center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37" xfId="1" applyFont="1" applyFill="1" applyBorder="1" applyAlignment="1">
      <alignment horizontal="center" vertical="center"/>
    </xf>
    <xf numFmtId="0" fontId="4" fillId="0" borderId="137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0" fontId="11" fillId="0" borderId="2" xfId="1" quotePrefix="1" applyFont="1" applyFill="1" applyBorder="1" applyAlignment="1">
      <alignment horizontal="center" vertical="center"/>
    </xf>
    <xf numFmtId="0" fontId="11" fillId="0" borderId="23" xfId="1" quotePrefix="1" applyFont="1" applyFill="1" applyBorder="1" applyAlignment="1">
      <alignment horizontal="center" vertical="center"/>
    </xf>
    <xf numFmtId="0" fontId="36" fillId="3" borderId="18" xfId="1" applyFont="1" applyFill="1" applyBorder="1" applyAlignment="1">
      <alignment horizontal="center" vertical="center"/>
    </xf>
    <xf numFmtId="0" fontId="36" fillId="3" borderId="31" xfId="1" applyFont="1" applyFill="1" applyBorder="1" applyAlignment="1">
      <alignment horizontal="center" vertical="center"/>
    </xf>
    <xf numFmtId="0" fontId="36" fillId="3" borderId="32" xfId="1" applyFont="1" applyFill="1" applyBorder="1" applyAlignment="1">
      <alignment horizontal="center" vertical="center"/>
    </xf>
    <xf numFmtId="0" fontId="36" fillId="3" borderId="35" xfId="1" applyFont="1" applyFill="1" applyBorder="1" applyAlignment="1">
      <alignment horizontal="center" vertical="center"/>
    </xf>
    <xf numFmtId="0" fontId="36" fillId="3" borderId="33" xfId="1" applyFont="1" applyFill="1" applyBorder="1" applyAlignment="1">
      <alignment horizontal="center" vertical="center"/>
    </xf>
    <xf numFmtId="0" fontId="36" fillId="3" borderId="34" xfId="1" applyFont="1" applyFill="1" applyBorder="1" applyAlignment="1">
      <alignment horizontal="center" vertical="center"/>
    </xf>
    <xf numFmtId="0" fontId="4" fillId="0" borderId="108" xfId="1" applyFont="1" applyBorder="1"/>
    <xf numFmtId="0" fontId="4" fillId="0" borderId="107" xfId="1" applyFont="1" applyBorder="1"/>
    <xf numFmtId="0" fontId="4" fillId="0" borderId="113" xfId="1" applyFont="1" applyBorder="1"/>
    <xf numFmtId="0" fontId="4" fillId="0" borderId="21" xfId="1" applyFont="1" applyBorder="1"/>
    <xf numFmtId="0" fontId="4" fillId="0" borderId="11" xfId="1" applyFont="1" applyBorder="1"/>
    <xf numFmtId="0" fontId="4" fillId="0" borderId="62" xfId="1" applyFont="1" applyBorder="1"/>
    <xf numFmtId="0" fontId="4" fillId="0" borderId="110" xfId="1" applyFont="1" applyBorder="1"/>
    <xf numFmtId="0" fontId="4" fillId="0" borderId="87" xfId="1" applyFont="1" applyBorder="1"/>
    <xf numFmtId="0" fontId="4" fillId="0" borderId="112" xfId="1" applyFont="1" applyBorder="1"/>
    <xf numFmtId="0" fontId="5" fillId="0" borderId="2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4" fillId="0" borderId="18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71" xfId="1" applyFont="1" applyBorder="1" applyAlignment="1">
      <alignment horizontal="center" vertical="center" wrapText="1"/>
    </xf>
    <xf numFmtId="0" fontId="8" fillId="0" borderId="67" xfId="1" applyFont="1" applyBorder="1" applyAlignment="1">
      <alignment horizontal="center" vertical="center" wrapText="1"/>
    </xf>
    <xf numFmtId="0" fontId="26" fillId="11" borderId="61" xfId="1" applyFont="1" applyFill="1" applyBorder="1" applyAlignment="1">
      <alignment horizontal="center" vertical="center"/>
    </xf>
    <xf numFmtId="0" fontId="26" fillId="11" borderId="62" xfId="1" applyFont="1" applyFill="1" applyBorder="1" applyAlignment="1">
      <alignment horizontal="center" vertical="center"/>
    </xf>
    <xf numFmtId="0" fontId="27" fillId="11" borderId="11" xfId="1" applyFont="1" applyFill="1" applyBorder="1" applyAlignment="1">
      <alignment horizontal="center" vertical="center"/>
    </xf>
    <xf numFmtId="0" fontId="27" fillId="11" borderId="93" xfId="1" applyFont="1" applyFill="1" applyBorder="1" applyAlignment="1">
      <alignment horizontal="center" vertical="center"/>
    </xf>
    <xf numFmtId="0" fontId="27" fillId="11" borderId="62" xfId="1" applyFont="1" applyFill="1" applyBorder="1" applyAlignment="1">
      <alignment horizontal="center" vertical="center"/>
    </xf>
    <xf numFmtId="0" fontId="26" fillId="0" borderId="61" xfId="1" applyFont="1" applyBorder="1" applyAlignment="1">
      <alignment horizontal="center" vertical="center"/>
    </xf>
    <xf numFmtId="0" fontId="26" fillId="0" borderId="62" xfId="1" applyFont="1" applyBorder="1" applyAlignment="1">
      <alignment horizontal="center" vertical="center"/>
    </xf>
    <xf numFmtId="0" fontId="26" fillId="0" borderId="86" xfId="1" applyFont="1" applyBorder="1" applyAlignment="1">
      <alignment horizontal="center" vertical="center"/>
    </xf>
    <xf numFmtId="0" fontId="26" fillId="0" borderId="112" xfId="1" applyFont="1" applyBorder="1" applyAlignment="1">
      <alignment horizontal="center" vertical="center"/>
    </xf>
    <xf numFmtId="0" fontId="26" fillId="11" borderId="106" xfId="1" applyFont="1" applyFill="1" applyBorder="1" applyAlignment="1">
      <alignment horizontal="center" vertical="center"/>
    </xf>
    <xf numFmtId="0" fontId="26" fillId="11" borderId="113" xfId="1" applyFont="1" applyFill="1" applyBorder="1" applyAlignment="1">
      <alignment horizontal="center" vertical="center"/>
    </xf>
    <xf numFmtId="0" fontId="26" fillId="11" borderId="77" xfId="1" applyFont="1" applyFill="1" applyBorder="1" applyAlignment="1">
      <alignment horizontal="center" vertical="center"/>
    </xf>
    <xf numFmtId="0" fontId="26" fillId="11" borderId="100" xfId="1" applyFont="1" applyFill="1" applyBorder="1" applyAlignment="1">
      <alignment horizontal="center" vertical="center"/>
    </xf>
    <xf numFmtId="0" fontId="26" fillId="2" borderId="61" xfId="1" applyFont="1" applyFill="1" applyBorder="1" applyAlignment="1">
      <alignment horizontal="center" vertical="center"/>
    </xf>
    <xf numFmtId="0" fontId="26" fillId="2" borderId="62" xfId="1" applyFont="1" applyFill="1" applyBorder="1" applyAlignment="1">
      <alignment horizontal="center" vertical="center"/>
    </xf>
    <xf numFmtId="0" fontId="27" fillId="0" borderId="93" xfId="1" applyFont="1" applyBorder="1" applyAlignment="1">
      <alignment horizontal="center" vertical="center"/>
    </xf>
    <xf numFmtId="0" fontId="27" fillId="0" borderId="62" xfId="1" applyFont="1" applyBorder="1" applyAlignment="1">
      <alignment horizontal="center" vertical="center"/>
    </xf>
    <xf numFmtId="0" fontId="27" fillId="11" borderId="96" xfId="1" applyFont="1" applyFill="1" applyBorder="1" applyAlignment="1">
      <alignment horizontal="center" vertical="center"/>
    </xf>
    <xf numFmtId="0" fontId="27" fillId="11" borderId="112" xfId="1" applyFont="1" applyFill="1" applyBorder="1" applyAlignment="1">
      <alignment horizontal="center" vertical="center"/>
    </xf>
    <xf numFmtId="0" fontId="27" fillId="0" borderId="109" xfId="1" applyFont="1" applyBorder="1" applyAlignment="1">
      <alignment horizontal="center" vertical="center"/>
    </xf>
    <xf numFmtId="0" fontId="27" fillId="0" borderId="113" xfId="1" applyFont="1" applyBorder="1" applyAlignment="1">
      <alignment horizontal="center" vertical="center"/>
    </xf>
    <xf numFmtId="0" fontId="4" fillId="2" borderId="7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71" xfId="1" applyFont="1" applyFill="1" applyBorder="1" applyAlignment="1">
      <alignment horizontal="center" vertical="center"/>
    </xf>
    <xf numFmtId="0" fontId="5" fillId="0" borderId="67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5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1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72" xfId="1" applyFont="1" applyBorder="1" applyAlignment="1">
      <alignment horizontal="center" vertical="center" wrapText="1"/>
    </xf>
    <xf numFmtId="0" fontId="26" fillId="11" borderId="86" xfId="1" applyFont="1" applyFill="1" applyBorder="1" applyAlignment="1">
      <alignment horizontal="center" vertical="top"/>
    </xf>
    <xf numFmtId="0" fontId="26" fillId="11" borderId="112" xfId="1" applyFont="1" applyFill="1" applyBorder="1" applyAlignment="1">
      <alignment horizontal="center" vertical="top"/>
    </xf>
    <xf numFmtId="0" fontId="27" fillId="11" borderId="87" xfId="1" applyFont="1" applyFill="1" applyBorder="1" applyAlignment="1">
      <alignment horizontal="center" vertical="center"/>
    </xf>
    <xf numFmtId="0" fontId="27" fillId="2" borderId="93" xfId="1" applyFont="1" applyFill="1" applyBorder="1" applyAlignment="1">
      <alignment horizontal="center" vertical="center"/>
    </xf>
    <xf numFmtId="0" fontId="27" fillId="2" borderId="62" xfId="1" applyFont="1" applyFill="1" applyBorder="1" applyAlignment="1">
      <alignment horizontal="center" vertical="center"/>
    </xf>
    <xf numFmtId="0" fontId="27" fillId="11" borderId="91" xfId="1" applyFont="1" applyFill="1" applyBorder="1" applyAlignment="1">
      <alignment horizontal="center" vertical="center"/>
    </xf>
    <xf numFmtId="0" fontId="27" fillId="11" borderId="100" xfId="1" applyFont="1" applyFill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4" fillId="2" borderId="58" xfId="1" applyFont="1" applyFill="1" applyBorder="1" applyAlignment="1">
      <alignment horizontal="left" vertical="center" wrapText="1"/>
    </xf>
    <xf numFmtId="0" fontId="4" fillId="2" borderId="57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33" xfId="1" applyFont="1" applyFill="1" applyBorder="1" applyAlignment="1">
      <alignment horizontal="left" vertical="center" wrapText="1"/>
    </xf>
    <xf numFmtId="0" fontId="4" fillId="2" borderId="72" xfId="1" applyFont="1" applyFill="1" applyBorder="1" applyAlignment="1">
      <alignment horizontal="left" vertical="center" wrapText="1"/>
    </xf>
    <xf numFmtId="0" fontId="27" fillId="2" borderId="94" xfId="1" applyFont="1" applyFill="1" applyBorder="1" applyAlignment="1">
      <alignment horizontal="center" vertical="center"/>
    </xf>
    <xf numFmtId="0" fontId="27" fillId="2" borderId="78" xfId="1" applyFont="1" applyFill="1" applyBorder="1" applyAlignment="1">
      <alignment horizontal="center" vertical="center"/>
    </xf>
    <xf numFmtId="0" fontId="23" fillId="2" borderId="97" xfId="1" applyFont="1" applyFill="1" applyBorder="1" applyAlignment="1">
      <alignment horizontal="center" vertical="center"/>
    </xf>
    <xf numFmtId="0" fontId="23" fillId="2" borderId="58" xfId="1" applyFont="1" applyFill="1" applyBorder="1" applyAlignment="1">
      <alignment horizontal="center" vertical="center"/>
    </xf>
    <xf numFmtId="0" fontId="27" fillId="2" borderId="58" xfId="1" applyFont="1" applyFill="1" applyBorder="1" applyAlignment="1">
      <alignment horizontal="center" vertical="center"/>
    </xf>
    <xf numFmtId="0" fontId="26" fillId="11" borderId="106" xfId="1" applyFont="1" applyFill="1" applyBorder="1" applyAlignment="1">
      <alignment horizontal="center" vertical="top"/>
    </xf>
    <xf numFmtId="0" fontId="26" fillId="11" borderId="113" xfId="1" applyFont="1" applyFill="1" applyBorder="1" applyAlignment="1">
      <alignment horizontal="center" vertical="top"/>
    </xf>
    <xf numFmtId="0" fontId="26" fillId="2" borderId="67" xfId="1" applyFont="1" applyFill="1" applyBorder="1" applyAlignment="1">
      <alignment horizontal="center" vertical="top"/>
    </xf>
    <xf numFmtId="0" fontId="26" fillId="2" borderId="32" xfId="1" applyFont="1" applyFill="1" applyBorder="1" applyAlignment="1">
      <alignment horizontal="center" vertical="top"/>
    </xf>
    <xf numFmtId="0" fontId="27" fillId="2" borderId="31" xfId="1" applyFont="1" applyFill="1" applyBorder="1" applyAlignment="1">
      <alignment horizontal="center" vertical="center"/>
    </xf>
    <xf numFmtId="0" fontId="27" fillId="2" borderId="124" xfId="1" applyFont="1" applyFill="1" applyBorder="1" applyAlignment="1">
      <alignment horizontal="center" vertical="center"/>
    </xf>
    <xf numFmtId="0" fontId="27" fillId="2" borderId="32" xfId="1" applyFont="1" applyFill="1" applyBorder="1" applyAlignment="1">
      <alignment horizontal="center" vertical="center"/>
    </xf>
    <xf numFmtId="0" fontId="23" fillId="2" borderId="18" xfId="1" applyFont="1" applyFill="1" applyBorder="1" applyAlignment="1">
      <alignment horizontal="center" vertical="center"/>
    </xf>
    <xf numFmtId="0" fontId="23" fillId="2" borderId="31" xfId="1" applyFont="1" applyFill="1" applyBorder="1" applyAlignment="1">
      <alignment horizontal="center" vertical="center"/>
    </xf>
    <xf numFmtId="0" fontId="27" fillId="2" borderId="92" xfId="1" applyFont="1" applyFill="1" applyBorder="1" applyAlignment="1">
      <alignment horizontal="center" vertical="center"/>
    </xf>
    <xf numFmtId="0" fontId="27" fillId="2" borderId="26" xfId="1" applyFont="1" applyFill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6" fillId="2" borderId="4" xfId="1" applyFont="1" applyFill="1" applyBorder="1" applyAlignment="1">
      <alignment horizontal="center" vertical="center"/>
    </xf>
    <xf numFmtId="0" fontId="26" fillId="2" borderId="26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7" fillId="11" borderId="107" xfId="1" applyFont="1" applyFill="1" applyBorder="1" applyAlignment="1">
      <alignment horizontal="center" vertical="center"/>
    </xf>
    <xf numFmtId="0" fontId="27" fillId="2" borderId="11" xfId="1" applyFont="1" applyFill="1" applyBorder="1" applyAlignment="1">
      <alignment horizontal="center" vertical="center"/>
    </xf>
    <xf numFmtId="0" fontId="27" fillId="11" borderId="58" xfId="1" applyFont="1" applyFill="1" applyBorder="1" applyAlignment="1">
      <alignment horizontal="center" vertical="center"/>
    </xf>
    <xf numFmtId="0" fontId="27" fillId="0" borderId="107" xfId="1" applyFont="1" applyBorder="1" applyAlignment="1">
      <alignment horizontal="center" vertical="center"/>
    </xf>
    <xf numFmtId="0" fontId="23" fillId="0" borderId="97" xfId="1" applyFont="1" applyBorder="1" applyAlignment="1">
      <alignment horizontal="center" vertical="center"/>
    </xf>
    <xf numFmtId="0" fontId="23" fillId="0" borderId="5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8" fillId="0" borderId="68" xfId="1" quotePrefix="1" applyFont="1" applyBorder="1" applyAlignment="1">
      <alignment horizontal="center"/>
    </xf>
    <xf numFmtId="0" fontId="8" fillId="0" borderId="59" xfId="1" applyFont="1" applyBorder="1" applyAlignment="1">
      <alignment horizontal="center"/>
    </xf>
    <xf numFmtId="0" fontId="8" fillId="0" borderId="69" xfId="1" applyFont="1" applyBorder="1" applyAlignment="1">
      <alignment horizontal="center"/>
    </xf>
    <xf numFmtId="0" fontId="8" fillId="0" borderId="71" xfId="1" applyFont="1" applyBorder="1" applyAlignment="1">
      <alignment horizontal="left" vertical="center" wrapText="1" indent="1"/>
    </xf>
    <xf numFmtId="0" fontId="8" fillId="0" borderId="34" xfId="1" applyFont="1" applyBorder="1" applyAlignment="1">
      <alignment horizontal="left" vertical="center" wrapText="1" indent="1"/>
    </xf>
    <xf numFmtId="0" fontId="8" fillId="0" borderId="37" xfId="1" quotePrefix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0" fillId="2" borderId="92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90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8" fillId="0" borderId="68" xfId="1" quotePrefix="1" applyFont="1" applyBorder="1" applyAlignment="1">
      <alignment horizontal="center" vertical="center"/>
    </xf>
    <xf numFmtId="0" fontId="8" fillId="0" borderId="69" xfId="1" quotePrefix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 textRotation="90" wrapText="1"/>
    </xf>
    <xf numFmtId="0" fontId="10" fillId="0" borderId="29" xfId="1" applyFont="1" applyBorder="1" applyAlignment="1">
      <alignment horizontal="center" vertical="center" textRotation="90" wrapText="1"/>
    </xf>
    <xf numFmtId="0" fontId="10" fillId="0" borderId="105" xfId="1" applyFont="1" applyBorder="1" applyAlignment="1">
      <alignment horizontal="center" vertical="center" textRotation="90" wrapText="1"/>
    </xf>
    <xf numFmtId="0" fontId="8" fillId="0" borderId="118" xfId="1" quotePrefix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33" xfId="1" applyFont="1" applyBorder="1" applyAlignment="1">
      <alignment horizontal="center" vertical="top" wrapText="1"/>
    </xf>
    <xf numFmtId="0" fontId="4" fillId="0" borderId="72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left" vertical="center" wrapText="1" indent="1"/>
    </xf>
    <xf numFmtId="0" fontId="8" fillId="0" borderId="26" xfId="1" applyFont="1" applyBorder="1" applyAlignment="1">
      <alignment horizontal="left" vertical="center" wrapText="1" indent="1"/>
    </xf>
    <xf numFmtId="0" fontId="4" fillId="0" borderId="0" xfId="1" quotePrefix="1" applyFont="1" applyAlignment="1">
      <alignment horizontal="left" wrapText="1"/>
    </xf>
    <xf numFmtId="0" fontId="4" fillId="0" borderId="5" xfId="1" quotePrefix="1" applyFont="1" applyBorder="1" applyAlignment="1">
      <alignment horizontal="left" wrapText="1"/>
    </xf>
    <xf numFmtId="0" fontId="5" fillId="4" borderId="51" xfId="1" applyFont="1" applyFill="1" applyBorder="1" applyAlignment="1">
      <alignment horizontal="center"/>
    </xf>
    <xf numFmtId="0" fontId="5" fillId="4" borderId="52" xfId="1" applyFont="1" applyFill="1" applyBorder="1" applyAlignment="1">
      <alignment horizontal="center"/>
    </xf>
    <xf numFmtId="0" fontId="20" fillId="0" borderId="38" xfId="1" applyFont="1" applyFill="1" applyBorder="1" applyAlignment="1">
      <alignment horizontal="center" vertical="center" wrapText="1"/>
    </xf>
    <xf numFmtId="0" fontId="20" fillId="0" borderId="37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56" xfId="1" applyFont="1" applyFill="1" applyBorder="1" applyAlignment="1">
      <alignment horizontal="center" vertical="center" wrapText="1"/>
    </xf>
    <xf numFmtId="0" fontId="10" fillId="2" borderId="35" xfId="1" applyFont="1" applyFill="1" applyBorder="1" applyAlignment="1">
      <alignment horizontal="center" vertical="center" wrapText="1"/>
    </xf>
    <xf numFmtId="0" fontId="10" fillId="2" borderId="116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26" xfId="1" applyFont="1" applyFill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124" xfId="1" applyFont="1" applyBorder="1" applyAlignment="1">
      <alignment horizontal="center" vertical="center" wrapText="1"/>
    </xf>
    <xf numFmtId="0" fontId="8" fillId="0" borderId="9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71" xfId="1" applyFont="1" applyBorder="1" applyAlignment="1">
      <alignment horizontal="left" vertical="center"/>
    </xf>
    <xf numFmtId="0" fontId="4" fillId="0" borderId="33" xfId="1" applyFont="1" applyBorder="1" applyAlignment="1">
      <alignment horizontal="left" vertical="center"/>
    </xf>
    <xf numFmtId="0" fontId="4" fillId="0" borderId="72" xfId="1" applyFont="1" applyBorder="1" applyAlignment="1">
      <alignment horizontal="left" vertical="center"/>
    </xf>
    <xf numFmtId="0" fontId="26" fillId="0" borderId="45" xfId="1" applyFont="1" applyBorder="1" applyAlignment="1">
      <alignment horizontal="center" vertical="center"/>
    </xf>
    <xf numFmtId="0" fontId="18" fillId="0" borderId="137" xfId="0" applyFont="1" applyBorder="1" applyAlignment="1">
      <alignment vertical="center"/>
    </xf>
    <xf numFmtId="0" fontId="8" fillId="0" borderId="98" xfId="1" quotePrefix="1" applyFont="1" applyBorder="1" applyAlignment="1">
      <alignment horizontal="center" vertical="center"/>
    </xf>
    <xf numFmtId="0" fontId="8" fillId="0" borderId="38" xfId="1" quotePrefix="1" applyFont="1" applyBorder="1" applyAlignment="1">
      <alignment horizontal="center" vertical="center"/>
    </xf>
    <xf numFmtId="0" fontId="23" fillId="0" borderId="99" xfId="1" applyFont="1" applyBorder="1" applyAlignment="1">
      <alignment horizontal="center" vertical="center"/>
    </xf>
    <xf numFmtId="0" fontId="23" fillId="0" borderId="46" xfId="1" applyFont="1" applyBorder="1" applyAlignment="1">
      <alignment horizontal="center" vertical="center"/>
    </xf>
    <xf numFmtId="0" fontId="27" fillId="0" borderId="127" xfId="1" applyFont="1" applyBorder="1" applyAlignment="1">
      <alignment horizontal="center" vertical="center"/>
    </xf>
    <xf numFmtId="0" fontId="27" fillId="0" borderId="46" xfId="1" applyFont="1" applyBorder="1" applyAlignment="1">
      <alignment horizontal="center" vertical="center"/>
    </xf>
    <xf numFmtId="0" fontId="27" fillId="0" borderId="137" xfId="1" applyFont="1" applyBorder="1" applyAlignment="1">
      <alignment horizontal="center" vertical="center"/>
    </xf>
    <xf numFmtId="0" fontId="5" fillId="4" borderId="18" xfId="1" applyFont="1" applyFill="1" applyBorder="1" applyAlignment="1">
      <alignment horizontal="center" wrapText="1"/>
    </xf>
    <xf numFmtId="0" fontId="5" fillId="4" borderId="31" xfId="1" applyFont="1" applyFill="1" applyBorder="1" applyAlignment="1">
      <alignment horizontal="center" wrapText="1"/>
    </xf>
    <xf numFmtId="0" fontId="5" fillId="4" borderId="32" xfId="1" applyFont="1" applyFill="1" applyBorder="1" applyAlignment="1">
      <alignment horizontal="center" wrapText="1"/>
    </xf>
    <xf numFmtId="0" fontId="5" fillId="4" borderId="35" xfId="1" applyFont="1" applyFill="1" applyBorder="1" applyAlignment="1">
      <alignment horizontal="center" wrapText="1"/>
    </xf>
    <xf numFmtId="0" fontId="5" fillId="4" borderId="33" xfId="1" applyFont="1" applyFill="1" applyBorder="1" applyAlignment="1">
      <alignment horizontal="center" wrapText="1"/>
    </xf>
    <xf numFmtId="0" fontId="5" fillId="4" borderId="34" xfId="1" applyFont="1" applyFill="1" applyBorder="1" applyAlignment="1">
      <alignment horizontal="center" wrapText="1"/>
    </xf>
    <xf numFmtId="0" fontId="34" fillId="0" borderId="26" xfId="1" applyFont="1" applyBorder="1" applyAlignment="1">
      <alignment horizontal="center" vertical="center"/>
    </xf>
    <xf numFmtId="0" fontId="26" fillId="11" borderId="86" xfId="1" applyFont="1" applyFill="1" applyBorder="1" applyAlignment="1">
      <alignment horizontal="center" vertical="center"/>
    </xf>
    <xf numFmtId="0" fontId="26" fillId="11" borderId="112" xfId="1" applyFont="1" applyFill="1" applyBorder="1" applyAlignment="1">
      <alignment horizontal="center" vertical="center"/>
    </xf>
    <xf numFmtId="0" fontId="26" fillId="0" borderId="106" xfId="1" applyFont="1" applyBorder="1" applyAlignment="1">
      <alignment horizontal="center" vertical="center"/>
    </xf>
    <xf numFmtId="0" fontId="26" fillId="0" borderId="113" xfId="1" applyFont="1" applyBorder="1" applyAlignment="1">
      <alignment horizontal="center" vertical="center"/>
    </xf>
    <xf numFmtId="0" fontId="27" fillId="0" borderId="142" xfId="1" applyFont="1" applyBorder="1" applyAlignment="1">
      <alignment horizontal="center" vertical="center"/>
    </xf>
    <xf numFmtId="0" fontId="27" fillId="0" borderId="87" xfId="1" applyFont="1" applyBorder="1" applyAlignment="1">
      <alignment horizontal="center" vertical="center"/>
    </xf>
    <xf numFmtId="0" fontId="26" fillId="11" borderId="4" xfId="1" applyFont="1" applyFill="1" applyBorder="1" applyAlignment="1">
      <alignment horizontal="center" vertical="top"/>
    </xf>
    <xf numFmtId="0" fontId="26" fillId="11" borderId="26" xfId="1" applyFont="1" applyFill="1" applyBorder="1" applyAlignment="1">
      <alignment horizontal="center" vertical="top"/>
    </xf>
    <xf numFmtId="0" fontId="26" fillId="2" borderId="61" xfId="1" applyFont="1" applyFill="1" applyBorder="1" applyAlignment="1">
      <alignment horizontal="center" vertical="top"/>
    </xf>
    <xf numFmtId="0" fontId="26" fillId="2" borderId="62" xfId="1" applyFont="1" applyFill="1" applyBorder="1" applyAlignment="1">
      <alignment horizontal="center" vertical="top"/>
    </xf>
    <xf numFmtId="0" fontId="26" fillId="0" borderId="74" xfId="1" applyFont="1" applyBorder="1" applyAlignment="1">
      <alignment horizontal="center" vertical="center"/>
    </xf>
    <xf numFmtId="0" fontId="26" fillId="0" borderId="78" xfId="1" applyFont="1" applyBorder="1" applyAlignment="1">
      <alignment horizontal="center" vertical="center"/>
    </xf>
    <xf numFmtId="0" fontId="26" fillId="11" borderId="61" xfId="1" applyFont="1" applyFill="1" applyBorder="1" applyAlignment="1">
      <alignment horizontal="center" vertical="top"/>
    </xf>
    <xf numFmtId="0" fontId="26" fillId="11" borderId="62" xfId="1" applyFont="1" applyFill="1" applyBorder="1" applyAlignment="1">
      <alignment horizontal="center" vertical="top"/>
    </xf>
    <xf numFmtId="0" fontId="26" fillId="2" borderId="4" xfId="1" applyFont="1" applyFill="1" applyBorder="1" applyAlignment="1">
      <alignment horizontal="center" vertical="top"/>
    </xf>
    <xf numFmtId="0" fontId="26" fillId="2" borderId="26" xfId="1" applyFont="1" applyFill="1" applyBorder="1" applyAlignment="1">
      <alignment horizontal="center" vertical="top"/>
    </xf>
    <xf numFmtId="0" fontId="26" fillId="2" borderId="106" xfId="1" applyFont="1" applyFill="1" applyBorder="1" applyAlignment="1">
      <alignment horizontal="center" vertical="top"/>
    </xf>
    <xf numFmtId="0" fontId="26" fillId="2" borderId="113" xfId="1" applyFont="1" applyFill="1" applyBorder="1" applyAlignment="1">
      <alignment horizontal="center" vertical="top"/>
    </xf>
    <xf numFmtId="0" fontId="26" fillId="11" borderId="74" xfId="1" applyFont="1" applyFill="1" applyBorder="1" applyAlignment="1">
      <alignment horizontal="center" vertical="top"/>
    </xf>
    <xf numFmtId="0" fontId="26" fillId="11" borderId="78" xfId="1" applyFont="1" applyFill="1" applyBorder="1" applyAlignment="1">
      <alignment horizontal="center" vertical="top"/>
    </xf>
    <xf numFmtId="0" fontId="27" fillId="11" borderId="0" xfId="1" applyFont="1" applyFill="1" applyBorder="1" applyAlignment="1">
      <alignment horizontal="center" vertical="center"/>
    </xf>
    <xf numFmtId="0" fontId="27" fillId="2" borderId="107" xfId="1" applyFont="1" applyFill="1" applyBorder="1" applyAlignment="1">
      <alignment horizontal="center" vertical="center"/>
    </xf>
    <xf numFmtId="0" fontId="27" fillId="0" borderId="58" xfId="1" applyFont="1" applyBorder="1" applyAlignment="1">
      <alignment horizontal="center" vertical="center"/>
    </xf>
    <xf numFmtId="0" fontId="27" fillId="11" borderId="40" xfId="1" applyFont="1" applyFill="1" applyBorder="1" applyAlignment="1">
      <alignment horizontal="center" vertical="center"/>
    </xf>
    <xf numFmtId="0" fontId="27" fillId="0" borderId="94" xfId="1" applyFont="1" applyBorder="1" applyAlignment="1">
      <alignment horizontal="center" vertical="center"/>
    </xf>
    <xf numFmtId="0" fontId="27" fillId="0" borderId="78" xfId="1" applyFont="1" applyBorder="1" applyAlignment="1">
      <alignment horizontal="center" vertical="center"/>
    </xf>
    <xf numFmtId="0" fontId="27" fillId="11" borderId="109" xfId="1" applyFont="1" applyFill="1" applyBorder="1" applyAlignment="1">
      <alignment horizontal="center" vertical="center"/>
    </xf>
    <xf numFmtId="0" fontId="27" fillId="11" borderId="113" xfId="1" applyFont="1" applyFill="1" applyBorder="1" applyAlignment="1">
      <alignment horizontal="center" vertical="center"/>
    </xf>
    <xf numFmtId="0" fontId="27" fillId="11" borderId="94" xfId="1" applyFont="1" applyFill="1" applyBorder="1" applyAlignment="1">
      <alignment horizontal="center" vertical="center"/>
    </xf>
    <xf numFmtId="0" fontId="27" fillId="11" borderId="78" xfId="1" applyFont="1" applyFill="1" applyBorder="1" applyAlignment="1">
      <alignment horizontal="center" vertical="center"/>
    </xf>
    <xf numFmtId="0" fontId="27" fillId="0" borderId="96" xfId="1" applyFont="1" applyBorder="1" applyAlignment="1">
      <alignment horizontal="center" vertical="center"/>
    </xf>
    <xf numFmtId="0" fontId="27" fillId="0" borderId="112" xfId="1" applyFont="1" applyBorder="1" applyAlignment="1">
      <alignment horizontal="center" vertical="center"/>
    </xf>
    <xf numFmtId="0" fontId="23" fillId="11" borderId="108" xfId="1" applyFont="1" applyFill="1" applyBorder="1" applyAlignment="1">
      <alignment horizontal="center" vertical="center"/>
    </xf>
    <xf numFmtId="0" fontId="23" fillId="11" borderId="107" xfId="1" applyFont="1" applyFill="1" applyBorder="1" applyAlignment="1">
      <alignment horizontal="center" vertical="center"/>
    </xf>
    <xf numFmtId="0" fontId="23" fillId="0" borderId="110" xfId="1" applyFont="1" applyBorder="1" applyAlignment="1">
      <alignment horizontal="center" vertical="center"/>
    </xf>
    <xf numFmtId="0" fontId="23" fillId="0" borderId="87" xfId="1" applyFont="1" applyBorder="1" applyAlignment="1">
      <alignment horizontal="center" vertical="center"/>
    </xf>
    <xf numFmtId="0" fontId="23" fillId="0" borderId="108" xfId="1" applyFont="1" applyBorder="1" applyAlignment="1">
      <alignment horizontal="center" vertical="center"/>
    </xf>
    <xf numFmtId="0" fontId="23" fillId="0" borderId="107" xfId="1" applyFont="1" applyBorder="1" applyAlignment="1">
      <alignment horizontal="center" vertical="center"/>
    </xf>
    <xf numFmtId="0" fontId="23" fillId="11" borderId="20" xfId="1" applyFont="1" applyFill="1" applyBorder="1" applyAlignment="1">
      <alignment horizontal="center" vertical="center"/>
    </xf>
    <xf numFmtId="0" fontId="23" fillId="11" borderId="0" xfId="1" applyFont="1" applyFill="1" applyBorder="1" applyAlignment="1">
      <alignment horizontal="center" vertical="center"/>
    </xf>
    <xf numFmtId="0" fontId="23" fillId="2" borderId="20" xfId="1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horizontal="center" vertical="center"/>
    </xf>
    <xf numFmtId="0" fontId="27" fillId="11" borderId="59" xfId="1" applyFont="1" applyFill="1" applyBorder="1" applyAlignment="1">
      <alignment horizontal="center" vertical="center"/>
    </xf>
    <xf numFmtId="0" fontId="27" fillId="11" borderId="118" xfId="1" applyFont="1" applyFill="1" applyBorder="1" applyAlignment="1">
      <alignment horizontal="center" vertical="center"/>
    </xf>
    <xf numFmtId="0" fontId="27" fillId="11" borderId="70" xfId="1" applyFont="1" applyFill="1" applyBorder="1" applyAlignment="1">
      <alignment horizontal="center" vertical="center"/>
    </xf>
    <xf numFmtId="0" fontId="23" fillId="11" borderId="17" xfId="1" applyFont="1" applyFill="1" applyBorder="1" applyAlignment="1">
      <alignment horizontal="center" vertical="center"/>
    </xf>
    <xf numFmtId="0" fontId="23" fillId="11" borderId="59" xfId="1" applyFont="1" applyFill="1" applyBorder="1" applyAlignment="1">
      <alignment horizontal="center" vertical="center"/>
    </xf>
    <xf numFmtId="0" fontId="23" fillId="11" borderId="97" xfId="1" applyFont="1" applyFill="1" applyBorder="1" applyAlignment="1">
      <alignment horizontal="center" vertical="center"/>
    </xf>
    <xf numFmtId="0" fontId="23" fillId="11" borderId="58" xfId="1" applyFont="1" applyFill="1" applyBorder="1" applyAlignment="1">
      <alignment horizontal="center" vertical="center"/>
    </xf>
    <xf numFmtId="0" fontId="27" fillId="2" borderId="109" xfId="1" applyFont="1" applyFill="1" applyBorder="1" applyAlignment="1">
      <alignment horizontal="center" vertical="center"/>
    </xf>
    <xf numFmtId="0" fontId="27" fillId="2" borderId="113" xfId="1" applyFont="1" applyFill="1" applyBorder="1" applyAlignment="1">
      <alignment horizontal="center" vertical="center"/>
    </xf>
    <xf numFmtId="0" fontId="27" fillId="11" borderId="92" xfId="1" applyFont="1" applyFill="1" applyBorder="1" applyAlignment="1">
      <alignment horizontal="center" vertical="center"/>
    </xf>
    <xf numFmtId="0" fontId="27" fillId="11" borderId="26" xfId="1" applyFont="1" applyFill="1" applyBorder="1" applyAlignment="1">
      <alignment horizontal="center" vertical="center"/>
    </xf>
    <xf numFmtId="0" fontId="5" fillId="0" borderId="68" xfId="1" applyFont="1" applyBorder="1" applyAlignment="1">
      <alignment horizontal="center"/>
    </xf>
    <xf numFmtId="0" fontId="5" fillId="0" borderId="59" xfId="1" applyFont="1" applyBorder="1" applyAlignment="1">
      <alignment horizontal="center"/>
    </xf>
    <xf numFmtId="0" fontId="4" fillId="0" borderId="0" xfId="1" quotePrefix="1" applyFont="1" applyAlignment="1">
      <alignment horizontal="left" vertical="center" wrapText="1"/>
    </xf>
    <xf numFmtId="0" fontId="4" fillId="0" borderId="5" xfId="1" quotePrefix="1" applyFont="1" applyBorder="1" applyAlignment="1">
      <alignment horizontal="left" vertical="center" wrapText="1"/>
    </xf>
    <xf numFmtId="0" fontId="23" fillId="2" borderId="108" xfId="1" applyFont="1" applyFill="1" applyBorder="1" applyAlignment="1">
      <alignment horizontal="center" vertical="center"/>
    </xf>
    <xf numFmtId="0" fontId="23" fillId="2" borderId="107" xfId="1" applyFont="1" applyFill="1" applyBorder="1" applyAlignment="1">
      <alignment horizontal="center" vertical="center"/>
    </xf>
    <xf numFmtId="0" fontId="26" fillId="11" borderId="68" xfId="1" applyFont="1" applyFill="1" applyBorder="1" applyAlignment="1">
      <alignment horizontal="center" vertical="top"/>
    </xf>
    <xf numFmtId="0" fontId="26" fillId="11" borderId="70" xfId="1" applyFont="1" applyFill="1" applyBorder="1" applyAlignment="1">
      <alignment horizontal="center" vertical="top"/>
    </xf>
    <xf numFmtId="0" fontId="18" fillId="0" borderId="101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/>
    </xf>
    <xf numFmtId="0" fontId="11" fillId="0" borderId="20" xfId="1" quotePrefix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102" xfId="1" applyFont="1" applyFill="1" applyBorder="1" applyAlignment="1">
      <alignment horizontal="center" vertical="center" wrapText="1"/>
    </xf>
    <xf numFmtId="0" fontId="22" fillId="3" borderId="18" xfId="1" applyFont="1" applyFill="1" applyBorder="1" applyAlignment="1">
      <alignment horizontal="center" vertical="center"/>
    </xf>
    <xf numFmtId="0" fontId="22" fillId="3" borderId="31" xfId="1" applyFont="1" applyFill="1" applyBorder="1" applyAlignment="1">
      <alignment horizontal="center" vertical="center"/>
    </xf>
    <xf numFmtId="0" fontId="22" fillId="3" borderId="32" xfId="1" applyFont="1" applyFill="1" applyBorder="1" applyAlignment="1">
      <alignment horizontal="center" vertical="center"/>
    </xf>
    <xf numFmtId="0" fontId="22" fillId="3" borderId="35" xfId="1" applyFont="1" applyFill="1" applyBorder="1" applyAlignment="1">
      <alignment horizontal="center" vertical="center"/>
    </xf>
    <xf numFmtId="0" fontId="22" fillId="3" borderId="33" xfId="1" applyFont="1" applyFill="1" applyBorder="1" applyAlignment="1">
      <alignment horizontal="center" vertical="center"/>
    </xf>
    <xf numFmtId="0" fontId="22" fillId="3" borderId="34" xfId="1" applyFont="1" applyFill="1" applyBorder="1" applyAlignment="1">
      <alignment horizontal="center" vertical="center"/>
    </xf>
    <xf numFmtId="0" fontId="26" fillId="0" borderId="101" xfId="1" applyFont="1" applyFill="1" applyBorder="1" applyAlignment="1">
      <alignment horizontal="center" vertical="center" wrapText="1"/>
    </xf>
    <xf numFmtId="0" fontId="26" fillId="0" borderId="40" xfId="1" applyFont="1" applyFill="1" applyBorder="1" applyAlignment="1">
      <alignment horizontal="center" vertical="center" wrapText="1"/>
    </xf>
    <xf numFmtId="0" fontId="26" fillId="0" borderId="100" xfId="1" applyFont="1" applyFill="1" applyBorder="1" applyAlignment="1">
      <alignment horizontal="center" vertical="center" wrapText="1"/>
    </xf>
    <xf numFmtId="0" fontId="10" fillId="0" borderId="61" xfId="1" quotePrefix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11" fillId="0" borderId="38" xfId="1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0" borderId="2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26" xfId="1" applyFont="1" applyFill="1" applyBorder="1" applyAlignment="1">
      <alignment horizontal="center" vertical="center" wrapText="1"/>
    </xf>
    <xf numFmtId="0" fontId="26" fillId="0" borderId="19" xfId="1" applyFont="1" applyFill="1" applyBorder="1" applyAlignment="1">
      <alignment horizontal="center" vertical="center" wrapText="1"/>
    </xf>
    <xf numFmtId="0" fontId="26" fillId="0" borderId="7" xfId="1" applyFont="1" applyFill="1" applyBorder="1" applyAlignment="1">
      <alignment horizontal="center" vertical="center" wrapText="1"/>
    </xf>
    <xf numFmtId="0" fontId="26" fillId="0" borderId="24" xfId="1" applyFont="1" applyFill="1" applyBorder="1" applyAlignment="1">
      <alignment horizontal="center" vertical="center" wrapText="1"/>
    </xf>
    <xf numFmtId="0" fontId="26" fillId="0" borderId="18" xfId="1" applyFont="1" applyFill="1" applyBorder="1" applyAlignment="1">
      <alignment horizontal="center" vertical="center" wrapText="1"/>
    </xf>
    <xf numFmtId="0" fontId="26" fillId="0" borderId="32" xfId="1" applyFont="1" applyFill="1" applyBorder="1" applyAlignment="1">
      <alignment horizontal="center" vertical="center" wrapText="1"/>
    </xf>
    <xf numFmtId="0" fontId="26" fillId="0" borderId="35" xfId="1" applyFont="1" applyFill="1" applyBorder="1" applyAlignment="1">
      <alignment horizontal="center" vertical="center" wrapText="1"/>
    </xf>
    <xf numFmtId="0" fontId="26" fillId="0" borderId="34" xfId="1" applyFont="1" applyFill="1" applyBorder="1" applyAlignment="1">
      <alignment horizontal="center" vertical="center" wrapText="1"/>
    </xf>
    <xf numFmtId="0" fontId="11" fillId="0" borderId="21" xfId="1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1" xfId="1" quotePrefix="1" applyFont="1" applyFill="1" applyBorder="1" applyAlignment="1">
      <alignment horizontal="center" vertical="center" wrapText="1"/>
    </xf>
    <xf numFmtId="0" fontId="10" fillId="0" borderId="4" xfId="1" quotePrefix="1" applyFont="1" applyFill="1" applyBorder="1" applyAlignment="1">
      <alignment horizontal="center" vertical="center" wrapText="1"/>
    </xf>
    <xf numFmtId="0" fontId="11" fillId="0" borderId="25" xfId="1" quotePrefix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1" fillId="0" borderId="99" xfId="1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137" xfId="0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wrapText="1"/>
    </xf>
    <xf numFmtId="0" fontId="8" fillId="0" borderId="32" xfId="1" applyFont="1" applyFill="1" applyBorder="1" applyAlignment="1">
      <alignment horizontal="center" wrapText="1"/>
    </xf>
    <xf numFmtId="0" fontId="8" fillId="0" borderId="35" xfId="1" applyFont="1" applyFill="1" applyBorder="1" applyAlignment="1">
      <alignment horizontal="center" wrapText="1"/>
    </xf>
    <xf numFmtId="0" fontId="8" fillId="0" borderId="34" xfId="1" applyFont="1" applyFill="1" applyBorder="1" applyAlignment="1">
      <alignment horizont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4" fillId="4" borderId="35" xfId="1" applyFont="1" applyFill="1" applyBorder="1" applyAlignment="1">
      <alignment horizontal="center" vertical="center" wrapText="1"/>
    </xf>
    <xf numFmtId="0" fontId="4" fillId="4" borderId="33" xfId="1" applyFont="1" applyFill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/>
    </xf>
    <xf numFmtId="0" fontId="10" fillId="0" borderId="31" xfId="1" quotePrefix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19" xfId="1" quotePrefix="1" applyFont="1" applyBorder="1" applyAlignment="1">
      <alignment horizontal="center" vertical="center"/>
    </xf>
    <xf numFmtId="0" fontId="8" fillId="0" borderId="7" xfId="1" quotePrefix="1" applyFont="1" applyBorder="1" applyAlignment="1">
      <alignment horizontal="center" vertical="center"/>
    </xf>
    <xf numFmtId="0" fontId="8" fillId="0" borderId="20" xfId="1" applyFont="1" applyBorder="1" applyAlignment="1">
      <alignment horizontal="center" wrapText="1"/>
    </xf>
    <xf numFmtId="0" fontId="8" fillId="0" borderId="26" xfId="1" applyFont="1" applyBorder="1" applyAlignment="1">
      <alignment horizontal="center" wrapText="1"/>
    </xf>
    <xf numFmtId="0" fontId="8" fillId="0" borderId="35" xfId="1" applyFont="1" applyBorder="1" applyAlignment="1">
      <alignment horizontal="center" wrapText="1"/>
    </xf>
    <xf numFmtId="0" fontId="8" fillId="0" borderId="34" xfId="1" applyFont="1" applyBorder="1" applyAlignment="1">
      <alignment horizont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3" borderId="169" xfId="1" applyFont="1" applyFill="1" applyBorder="1" applyAlignment="1">
      <alignment horizontal="center"/>
    </xf>
    <xf numFmtId="0" fontId="4" fillId="3" borderId="170" xfId="1" applyFont="1" applyFill="1" applyBorder="1" applyAlignment="1">
      <alignment horizontal="center"/>
    </xf>
    <xf numFmtId="0" fontId="4" fillId="3" borderId="171" xfId="1" applyFont="1" applyFill="1" applyBorder="1" applyAlignment="1">
      <alignment horizontal="center"/>
    </xf>
    <xf numFmtId="0" fontId="23" fillId="0" borderId="20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23" fillId="0" borderId="56" xfId="1" applyFont="1" applyBorder="1" applyAlignment="1">
      <alignment horizontal="center"/>
    </xf>
    <xf numFmtId="0" fontId="4" fillId="3" borderId="172" xfId="1" applyFont="1" applyFill="1" applyBorder="1" applyAlignment="1">
      <alignment horizontal="center"/>
    </xf>
    <xf numFmtId="0" fontId="23" fillId="0" borderId="124" xfId="1" applyFont="1" applyBorder="1" applyAlignment="1">
      <alignment horizontal="center"/>
    </xf>
    <xf numFmtId="0" fontId="23" fillId="0" borderId="31" xfId="1" applyFont="1" applyBorder="1" applyAlignment="1">
      <alignment horizontal="center"/>
    </xf>
    <xf numFmtId="0" fontId="23" fillId="0" borderId="32" xfId="1" applyFont="1" applyBorder="1" applyAlignment="1">
      <alignment horizontal="center"/>
    </xf>
    <xf numFmtId="0" fontId="8" fillId="0" borderId="6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64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8" fillId="0" borderId="38" xfId="1" quotePrefix="1" applyFont="1" applyFill="1" applyBorder="1" applyAlignment="1">
      <alignment horizontal="center" vertical="center"/>
    </xf>
    <xf numFmtId="0" fontId="8" fillId="0" borderId="37" xfId="1" quotePrefix="1" applyFont="1" applyFill="1" applyBorder="1" applyAlignment="1">
      <alignment horizontal="center" vertical="center"/>
    </xf>
    <xf numFmtId="0" fontId="8" fillId="0" borderId="39" xfId="1" quotePrefix="1" applyFont="1" applyFill="1" applyBorder="1" applyAlignment="1">
      <alignment horizontal="center" vertical="center"/>
    </xf>
    <xf numFmtId="0" fontId="4" fillId="0" borderId="65" xfId="1" applyFont="1" applyFill="1" applyBorder="1" applyAlignment="1">
      <alignment horizontal="left" vertical="center" indent="1"/>
    </xf>
    <xf numFmtId="0" fontId="4" fillId="0" borderId="51" xfId="1" applyFont="1" applyFill="1" applyBorder="1" applyAlignment="1">
      <alignment horizontal="left" vertical="center" indent="1"/>
    </xf>
    <xf numFmtId="0" fontId="4" fillId="0" borderId="162" xfId="1" applyFont="1" applyFill="1" applyBorder="1" applyAlignment="1">
      <alignment horizontal="left" vertical="center" indent="1"/>
    </xf>
    <xf numFmtId="0" fontId="8" fillId="0" borderId="38" xfId="1" quotePrefix="1" applyFont="1" applyBorder="1" applyAlignment="1">
      <alignment horizontal="left" vertical="center" indent="1"/>
    </xf>
    <xf numFmtId="0" fontId="8" fillId="0" borderId="37" xfId="1" quotePrefix="1" applyFont="1" applyBorder="1" applyAlignment="1">
      <alignment horizontal="left" vertical="center" indent="1"/>
    </xf>
    <xf numFmtId="0" fontId="8" fillId="0" borderId="38" xfId="1" quotePrefix="1" applyFont="1" applyBorder="1" applyAlignment="1">
      <alignment horizontal="center"/>
    </xf>
    <xf numFmtId="0" fontId="8" fillId="0" borderId="37" xfId="1" quotePrefix="1" applyFont="1" applyBorder="1" applyAlignment="1">
      <alignment horizontal="center"/>
    </xf>
    <xf numFmtId="0" fontId="8" fillId="0" borderId="39" xfId="1" quotePrefix="1" applyFont="1" applyBorder="1" applyAlignment="1">
      <alignment horizontal="center"/>
    </xf>
    <xf numFmtId="0" fontId="8" fillId="0" borderId="55" xfId="1" quotePrefix="1" applyFont="1" applyBorder="1" applyAlignment="1">
      <alignment horizontal="center"/>
    </xf>
    <xf numFmtId="0" fontId="8" fillId="0" borderId="31" xfId="1" quotePrefix="1" applyFont="1" applyBorder="1" applyAlignment="1">
      <alignment horizontal="center"/>
    </xf>
    <xf numFmtId="0" fontId="23" fillId="0" borderId="107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11" borderId="96" xfId="1" applyFont="1" applyFill="1" applyBorder="1" applyAlignment="1">
      <alignment horizontal="center"/>
    </xf>
    <xf numFmtId="0" fontId="23" fillId="11" borderId="112" xfId="1" applyFont="1" applyFill="1" applyBorder="1" applyAlignment="1">
      <alignment horizontal="center"/>
    </xf>
    <xf numFmtId="0" fontId="4" fillId="3" borderId="153" xfId="1" applyFont="1" applyFill="1" applyBorder="1" applyAlignment="1">
      <alignment horizontal="center"/>
    </xf>
    <xf numFmtId="0" fontId="34" fillId="0" borderId="0" xfId="1" applyFont="1" applyFill="1" applyBorder="1" applyAlignment="1">
      <alignment horizontal="center" vertical="center"/>
    </xf>
    <xf numFmtId="0" fontId="8" fillId="0" borderId="65" xfId="1" quotePrefix="1" applyFont="1" applyBorder="1" applyAlignment="1">
      <alignment horizontal="center"/>
    </xf>
    <xf numFmtId="0" fontId="8" fillId="0" borderId="51" xfId="1" quotePrefix="1" applyFont="1" applyBorder="1" applyAlignment="1">
      <alignment horizontal="center"/>
    </xf>
    <xf numFmtId="0" fontId="8" fillId="0" borderId="162" xfId="1" quotePrefix="1" applyFont="1" applyBorder="1" applyAlignment="1">
      <alignment horizontal="center"/>
    </xf>
    <xf numFmtId="0" fontId="8" fillId="0" borderId="39" xfId="1" quotePrefix="1" applyFont="1" applyBorder="1" applyAlignment="1">
      <alignment horizontal="left" vertical="center" indent="1"/>
    </xf>
    <xf numFmtId="0" fontId="8" fillId="0" borderId="124" xfId="1" quotePrefix="1" applyFont="1" applyBorder="1" applyAlignment="1">
      <alignment horizontal="center"/>
    </xf>
    <xf numFmtId="0" fontId="8" fillId="0" borderId="18" xfId="1" quotePrefix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  <xf numFmtId="0" fontId="5" fillId="12" borderId="18" xfId="1" applyFont="1" applyFill="1" applyBorder="1" applyAlignment="1">
      <alignment horizontal="center" vertical="center" wrapText="1"/>
    </xf>
    <xf numFmtId="0" fontId="5" fillId="12" borderId="31" xfId="1" applyFont="1" applyFill="1" applyBorder="1" applyAlignment="1">
      <alignment horizontal="center" vertical="center" wrapText="1"/>
    </xf>
    <xf numFmtId="0" fontId="5" fillId="12" borderId="32" xfId="1" applyFont="1" applyFill="1" applyBorder="1" applyAlignment="1">
      <alignment horizontal="center" vertical="center" wrapText="1"/>
    </xf>
    <xf numFmtId="0" fontId="5" fillId="12" borderId="35" xfId="1" applyFont="1" applyFill="1" applyBorder="1" applyAlignment="1">
      <alignment horizontal="center" vertical="center" wrapText="1"/>
    </xf>
    <xf numFmtId="0" fontId="5" fillId="12" borderId="33" xfId="1" applyFont="1" applyFill="1" applyBorder="1" applyAlignment="1">
      <alignment horizontal="center" vertical="center" wrapText="1"/>
    </xf>
    <xf numFmtId="0" fontId="5" fillId="12" borderId="34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right"/>
    </xf>
    <xf numFmtId="0" fontId="4" fillId="0" borderId="31" xfId="1" applyFont="1" applyFill="1" applyBorder="1" applyAlignment="1">
      <alignment horizontal="right"/>
    </xf>
    <xf numFmtId="0" fontId="4" fillId="0" borderId="35" xfId="1" applyFont="1" applyFill="1" applyBorder="1" applyAlignment="1">
      <alignment horizontal="right"/>
    </xf>
    <xf numFmtId="0" fontId="4" fillId="0" borderId="33" xfId="1" applyFont="1" applyFill="1" applyBorder="1" applyAlignment="1">
      <alignment horizontal="right"/>
    </xf>
    <xf numFmtId="0" fontId="4" fillId="0" borderId="18" xfId="1" applyFont="1" applyFill="1" applyBorder="1" applyAlignment="1">
      <alignment horizontal="center"/>
    </xf>
    <xf numFmtId="0" fontId="4" fillId="0" borderId="31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textRotation="90" wrapText="1"/>
    </xf>
    <xf numFmtId="0" fontId="4" fillId="0" borderId="29" xfId="1" applyFont="1" applyFill="1" applyBorder="1" applyAlignment="1">
      <alignment horizontal="center" vertical="center" textRotation="90" wrapText="1"/>
    </xf>
    <xf numFmtId="0" fontId="4" fillId="0" borderId="105" xfId="1" applyFont="1" applyFill="1" applyBorder="1" applyAlignment="1">
      <alignment horizontal="center" vertical="center" textRotation="90" wrapText="1"/>
    </xf>
    <xf numFmtId="0" fontId="8" fillId="0" borderId="55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7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4" fillId="2" borderId="107" xfId="1" applyFont="1" applyFill="1" applyBorder="1" applyAlignment="1">
      <alignment horizontal="center" vertical="center"/>
    </xf>
    <xf numFmtId="0" fontId="4" fillId="2" borderId="113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62" xfId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62" xfId="1" applyFont="1" applyBorder="1" applyAlignment="1">
      <alignment horizontal="center"/>
    </xf>
    <xf numFmtId="0" fontId="23" fillId="0" borderId="93" xfId="1" applyFont="1" applyBorder="1" applyAlignment="1">
      <alignment horizontal="center"/>
    </xf>
    <xf numFmtId="0" fontId="23" fillId="0" borderId="62" xfId="1" applyFont="1" applyBorder="1" applyAlignment="1">
      <alignment horizontal="center"/>
    </xf>
    <xf numFmtId="0" fontId="4" fillId="11" borderId="21" xfId="1" applyFont="1" applyFill="1" applyBorder="1" applyAlignment="1">
      <alignment horizontal="center"/>
    </xf>
    <xf numFmtId="0" fontId="4" fillId="11" borderId="11" xfId="1" applyFont="1" applyFill="1" applyBorder="1" applyAlignment="1">
      <alignment horizontal="center"/>
    </xf>
    <xf numFmtId="0" fontId="4" fillId="11" borderId="62" xfId="1" applyFont="1" applyFill="1" applyBorder="1" applyAlignment="1">
      <alignment horizontal="center"/>
    </xf>
    <xf numFmtId="0" fontId="4" fillId="11" borderId="21" xfId="1" applyFont="1" applyFill="1" applyBorder="1" applyAlignment="1">
      <alignment horizontal="left"/>
    </xf>
    <xf numFmtId="0" fontId="4" fillId="11" borderId="11" xfId="1" applyFont="1" applyFill="1" applyBorder="1" applyAlignment="1">
      <alignment horizontal="left"/>
    </xf>
    <xf numFmtId="0" fontId="4" fillId="11" borderId="62" xfId="1" applyFont="1" applyFill="1" applyBorder="1" applyAlignment="1">
      <alignment horizontal="left"/>
    </xf>
    <xf numFmtId="0" fontId="23" fillId="11" borderId="93" xfId="1" applyFont="1" applyFill="1" applyBorder="1" applyAlignment="1">
      <alignment horizontal="center"/>
    </xf>
    <xf numFmtId="0" fontId="23" fillId="11" borderId="62" xfId="1" applyFont="1" applyFill="1" applyBorder="1" applyAlignment="1">
      <alignment horizontal="center"/>
    </xf>
    <xf numFmtId="0" fontId="4" fillId="0" borderId="21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62" xfId="1" applyFont="1" applyBorder="1" applyAlignment="1">
      <alignment horizontal="left"/>
    </xf>
    <xf numFmtId="0" fontId="4" fillId="2" borderId="11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23" fillId="0" borderId="109" xfId="1" applyFont="1" applyBorder="1" applyAlignment="1">
      <alignment horizontal="center"/>
    </xf>
    <xf numFmtId="0" fontId="23" fillId="0" borderId="113" xfId="1" applyFont="1" applyBorder="1" applyAlignment="1">
      <alignment horizontal="center"/>
    </xf>
    <xf numFmtId="0" fontId="5" fillId="0" borderId="32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4" fillId="3" borderId="152" xfId="1" applyFont="1" applyFill="1" applyBorder="1" applyAlignment="1">
      <alignment horizontal="center"/>
    </xf>
    <xf numFmtId="0" fontId="4" fillId="3" borderId="155" xfId="1" applyFont="1" applyFill="1" applyBorder="1" applyAlignment="1">
      <alignment horizontal="center"/>
    </xf>
    <xf numFmtId="0" fontId="23" fillId="0" borderId="87" xfId="1" applyFont="1" applyBorder="1" applyAlignment="1">
      <alignment horizontal="center"/>
    </xf>
    <xf numFmtId="0" fontId="23" fillId="0" borderId="96" xfId="1" applyFont="1" applyBorder="1" applyAlignment="1">
      <alignment horizontal="center"/>
    </xf>
    <xf numFmtId="0" fontId="23" fillId="0" borderId="112" xfId="1" applyFont="1" applyBorder="1" applyAlignment="1">
      <alignment horizontal="center"/>
    </xf>
    <xf numFmtId="0" fontId="4" fillId="3" borderId="163" xfId="1" applyFont="1" applyFill="1" applyBorder="1" applyAlignment="1">
      <alignment horizontal="center"/>
    </xf>
    <xf numFmtId="0" fontId="4" fillId="11" borderId="110" xfId="1" applyFont="1" applyFill="1" applyBorder="1" applyAlignment="1">
      <alignment horizontal="center"/>
    </xf>
    <xf numFmtId="0" fontId="4" fillId="11" borderId="87" xfId="1" applyFont="1" applyFill="1" applyBorder="1" applyAlignment="1">
      <alignment horizontal="center"/>
    </xf>
    <xf numFmtId="0" fontId="4" fillId="11" borderId="112" xfId="1" applyFont="1" applyFill="1" applyBorder="1" applyAlignment="1">
      <alignment horizontal="center"/>
    </xf>
    <xf numFmtId="0" fontId="4" fillId="11" borderId="87" xfId="1" applyFont="1" applyFill="1" applyBorder="1" applyAlignment="1">
      <alignment horizontal="center" vertical="center"/>
    </xf>
    <xf numFmtId="0" fontId="4" fillId="11" borderId="112" xfId="1" applyFont="1" applyFill="1" applyBorder="1" applyAlignment="1">
      <alignment horizontal="center" vertical="center"/>
    </xf>
    <xf numFmtId="0" fontId="4" fillId="0" borderId="110" xfId="1" applyFont="1" applyBorder="1" applyAlignment="1">
      <alignment horizontal="left"/>
    </xf>
    <xf numFmtId="0" fontId="4" fillId="0" borderId="87" xfId="1" applyFont="1" applyBorder="1" applyAlignment="1">
      <alignment horizontal="left"/>
    </xf>
    <xf numFmtId="0" fontId="4" fillId="0" borderId="112" xfId="1" applyFont="1" applyBorder="1" applyAlignment="1">
      <alignment horizontal="left"/>
    </xf>
    <xf numFmtId="0" fontId="4" fillId="0" borderId="108" xfId="1" applyFont="1" applyBorder="1" applyAlignment="1">
      <alignment horizontal="center"/>
    </xf>
    <xf numFmtId="0" fontId="4" fillId="0" borderId="107" xfId="1" applyFont="1" applyBorder="1" applyAlignment="1">
      <alignment horizontal="center"/>
    </xf>
    <xf numFmtId="0" fontId="4" fillId="0" borderId="113" xfId="1" applyFont="1" applyBorder="1" applyAlignment="1">
      <alignment horizontal="center"/>
    </xf>
    <xf numFmtId="0" fontId="4" fillId="0" borderId="108" xfId="1" applyFont="1" applyBorder="1" applyAlignment="1">
      <alignment horizontal="left"/>
    </xf>
    <xf numFmtId="0" fontId="4" fillId="0" borderId="107" xfId="1" applyFont="1" applyBorder="1" applyAlignment="1">
      <alignment horizontal="left"/>
    </xf>
    <xf numFmtId="0" fontId="4" fillId="0" borderId="113" xfId="1" applyFont="1" applyBorder="1" applyAlignment="1">
      <alignment horizontal="left"/>
    </xf>
    <xf numFmtId="0" fontId="10" fillId="0" borderId="67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10" fillId="0" borderId="71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0" fontId="4" fillId="3" borderId="168" xfId="1" applyFont="1" applyFill="1" applyBorder="1" applyAlignment="1">
      <alignment horizontal="center"/>
    </xf>
    <xf numFmtId="0" fontId="4" fillId="3" borderId="165" xfId="1" applyFont="1" applyFill="1" applyBorder="1" applyAlignment="1">
      <alignment horizontal="center"/>
    </xf>
    <xf numFmtId="0" fontId="4" fillId="3" borderId="166" xfId="1" applyFont="1" applyFill="1" applyBorder="1" applyAlignment="1">
      <alignment horizontal="center"/>
    </xf>
    <xf numFmtId="0" fontId="23" fillId="0" borderId="73" xfId="1" applyFont="1" applyBorder="1" applyAlignment="1">
      <alignment horizontal="center" vertical="center"/>
    </xf>
    <xf numFmtId="0" fontId="23" fillId="0" borderId="49" xfId="1" applyFont="1" applyBorder="1" applyAlignment="1">
      <alignment horizontal="center" vertical="center"/>
    </xf>
    <xf numFmtId="0" fontId="23" fillId="0" borderId="167" xfId="1" applyFont="1" applyBorder="1" applyAlignment="1">
      <alignment horizontal="center" vertical="center"/>
    </xf>
    <xf numFmtId="0" fontId="23" fillId="0" borderId="60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151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4" fillId="3" borderId="154" xfId="1" applyFont="1" applyFill="1" applyBorder="1" applyAlignment="1">
      <alignment horizontal="center"/>
    </xf>
    <xf numFmtId="0" fontId="4" fillId="0" borderId="110" xfId="1" applyFont="1" applyBorder="1" applyAlignment="1">
      <alignment horizontal="center"/>
    </xf>
    <xf numFmtId="0" fontId="4" fillId="0" borderId="87" xfId="1" applyFont="1" applyBorder="1" applyAlignment="1">
      <alignment horizontal="center"/>
    </xf>
    <xf numFmtId="0" fontId="4" fillId="0" borderId="112" xfId="1" applyFont="1" applyBorder="1" applyAlignment="1">
      <alignment horizontal="center"/>
    </xf>
    <xf numFmtId="0" fontId="4" fillId="3" borderId="164" xfId="1" applyFont="1" applyFill="1" applyBorder="1" applyAlignment="1">
      <alignment horizontal="center"/>
    </xf>
    <xf numFmtId="0" fontId="4" fillId="11" borderId="108" xfId="1" applyFont="1" applyFill="1" applyBorder="1" applyAlignment="1">
      <alignment horizontal="center"/>
    </xf>
    <xf numFmtId="0" fontId="4" fillId="11" borderId="107" xfId="1" applyFont="1" applyFill="1" applyBorder="1" applyAlignment="1">
      <alignment horizontal="center"/>
    </xf>
    <xf numFmtId="0" fontId="4" fillId="11" borderId="113" xfId="1" applyFont="1" applyFill="1" applyBorder="1" applyAlignment="1">
      <alignment horizontal="center"/>
    </xf>
    <xf numFmtId="0" fontId="23" fillId="11" borderId="107" xfId="1" applyFont="1" applyFill="1" applyBorder="1" applyAlignment="1">
      <alignment horizontal="center"/>
    </xf>
    <xf numFmtId="0" fontId="23" fillId="11" borderId="109" xfId="1" applyFont="1" applyFill="1" applyBorder="1" applyAlignment="1">
      <alignment horizontal="center"/>
    </xf>
    <xf numFmtId="0" fontId="23" fillId="11" borderId="113" xfId="1" applyFont="1" applyFill="1" applyBorder="1" applyAlignment="1">
      <alignment horizontal="center"/>
    </xf>
    <xf numFmtId="0" fontId="23" fillId="0" borderId="60" xfId="1" applyFont="1" applyBorder="1" applyAlignment="1">
      <alignment horizontal="center"/>
    </xf>
    <xf numFmtId="0" fontId="23" fillId="0" borderId="49" xfId="1" applyFont="1" applyBorder="1" applyAlignment="1">
      <alignment horizontal="center"/>
    </xf>
    <xf numFmtId="0" fontId="23" fillId="0" borderId="63" xfId="1" applyFont="1" applyBorder="1" applyAlignment="1">
      <alignment horizontal="center"/>
    </xf>
    <xf numFmtId="0" fontId="4" fillId="0" borderId="73" xfId="1" applyFont="1" applyBorder="1" applyAlignment="1">
      <alignment horizontal="center"/>
    </xf>
    <xf numFmtId="0" fontId="4" fillId="0" borderId="49" xfId="1" applyFont="1" applyBorder="1" applyAlignment="1">
      <alignment horizontal="center"/>
    </xf>
    <xf numFmtId="0" fontId="4" fillId="0" borderId="63" xfId="1" applyFont="1" applyBorder="1" applyAlignment="1">
      <alignment horizontal="center"/>
    </xf>
    <xf numFmtId="0" fontId="15" fillId="0" borderId="0" xfId="9" applyFont="1" applyAlignment="1"/>
    <xf numFmtId="0" fontId="31" fillId="0" borderId="0" xfId="9" applyFont="1" applyAlignment="1"/>
    <xf numFmtId="0" fontId="4" fillId="0" borderId="32" xfId="1" applyFont="1" applyBorder="1" applyAlignment="1">
      <alignment horizontal="center"/>
    </xf>
    <xf numFmtId="0" fontId="5" fillId="12" borderId="1" xfId="1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5" fillId="12" borderId="71" xfId="1" applyFont="1" applyFill="1" applyBorder="1" applyAlignment="1">
      <alignment horizontal="center" vertical="center" wrapText="1"/>
    </xf>
    <xf numFmtId="0" fontId="4" fillId="3" borderId="173" xfId="1" applyFont="1" applyFill="1" applyBorder="1" applyAlignment="1">
      <alignment horizontal="center"/>
    </xf>
    <xf numFmtId="0" fontId="23" fillId="11" borderId="150" xfId="1" applyFont="1" applyFill="1" applyBorder="1" applyAlignment="1">
      <alignment horizontal="center"/>
    </xf>
    <xf numFmtId="0" fontId="4" fillId="0" borderId="73" xfId="1" applyFont="1" applyBorder="1" applyAlignment="1">
      <alignment horizontal="left" vertical="center" wrapText="1"/>
    </xf>
    <xf numFmtId="0" fontId="4" fillId="0" borderId="49" xfId="1" applyFont="1" applyBorder="1" applyAlignment="1">
      <alignment horizontal="left" vertical="center" wrapText="1"/>
    </xf>
    <xf numFmtId="0" fontId="4" fillId="0" borderId="63" xfId="1" applyFont="1" applyBorder="1" applyAlignment="1">
      <alignment horizontal="left" vertical="center" wrapText="1"/>
    </xf>
    <xf numFmtId="0" fontId="25" fillId="0" borderId="9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4" fillId="12" borderId="20" xfId="1" applyFont="1" applyFill="1" applyBorder="1" applyAlignment="1">
      <alignment horizontal="center" vertical="center" wrapText="1"/>
    </xf>
    <xf numFmtId="0" fontId="4" fillId="12" borderId="0" xfId="1" applyFont="1" applyFill="1" applyBorder="1" applyAlignment="1">
      <alignment horizontal="center" vertical="center" wrapText="1"/>
    </xf>
    <xf numFmtId="0" fontId="4" fillId="12" borderId="26" xfId="1" applyFont="1" applyFill="1" applyBorder="1" applyAlignment="1">
      <alignment horizontal="center" vertical="center" wrapText="1"/>
    </xf>
    <xf numFmtId="0" fontId="4" fillId="12" borderId="35" xfId="1" applyFont="1" applyFill="1" applyBorder="1" applyAlignment="1">
      <alignment horizontal="center" vertical="center" wrapText="1"/>
    </xf>
    <xf numFmtId="0" fontId="4" fillId="12" borderId="33" xfId="1" applyFont="1" applyFill="1" applyBorder="1" applyAlignment="1">
      <alignment horizontal="center" vertical="center" wrapText="1"/>
    </xf>
    <xf numFmtId="0" fontId="4" fillId="12" borderId="3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26" fillId="0" borderId="21" xfId="1" quotePrefix="1" applyFont="1" applyFill="1" applyBorder="1" applyAlignment="1">
      <alignment horizontal="center" vertical="center" wrapText="1"/>
    </xf>
    <xf numFmtId="0" fontId="10" fillId="0" borderId="74" xfId="1" quotePrefix="1" applyFont="1" applyFill="1" applyBorder="1" applyAlignment="1">
      <alignment horizontal="center" vertical="center" wrapText="1"/>
    </xf>
    <xf numFmtId="0" fontId="10" fillId="0" borderId="77" xfId="1" quotePrefix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center" vertical="center" textRotation="90" wrapText="1"/>
    </xf>
    <xf numFmtId="0" fontId="4" fillId="0" borderId="29" xfId="1" applyFont="1" applyBorder="1" applyAlignment="1">
      <alignment horizontal="center" vertical="center" textRotation="90" wrapText="1"/>
    </xf>
    <xf numFmtId="0" fontId="4" fillId="0" borderId="105" xfId="1" applyFont="1" applyBorder="1" applyAlignment="1">
      <alignment horizontal="center" vertical="center" textRotation="90" wrapText="1"/>
    </xf>
    <xf numFmtId="0" fontId="26" fillId="0" borderId="99" xfId="1" applyFont="1" applyFill="1" applyBorder="1" applyAlignment="1">
      <alignment horizontal="center" vertical="center" wrapText="1"/>
    </xf>
    <xf numFmtId="0" fontId="18" fillId="0" borderId="137" xfId="0" applyFont="1" applyBorder="1" applyAlignment="1">
      <alignment horizontal="center" vertical="center" wrapText="1"/>
    </xf>
    <xf numFmtId="0" fontId="26" fillId="0" borderId="2" xfId="1" quotePrefix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6" fillId="0" borderId="97" xfId="1" quotePrefix="1" applyFont="1" applyFill="1" applyBorder="1" applyAlignment="1">
      <alignment horizontal="center" vertical="center" wrapText="1"/>
    </xf>
    <xf numFmtId="0" fontId="10" fillId="0" borderId="48" xfId="1" quotePrefix="1" applyFont="1" applyFill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6" fillId="0" borderId="20" xfId="1" quotePrefix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1" fillId="0" borderId="108" xfId="1" applyFont="1" applyFill="1" applyBorder="1" applyAlignment="1">
      <alignment horizontal="center" vertical="center" wrapText="1"/>
    </xf>
    <xf numFmtId="0" fontId="25" fillId="0" borderId="107" xfId="0" applyFont="1" applyBorder="1" applyAlignment="1">
      <alignment horizontal="center" vertical="center" wrapText="1"/>
    </xf>
    <xf numFmtId="0" fontId="25" fillId="0" borderId="113" xfId="0" applyFont="1" applyBorder="1" applyAlignment="1">
      <alignment horizontal="center" vertical="center" wrapText="1"/>
    </xf>
    <xf numFmtId="0" fontId="25" fillId="0" borderId="110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5" fillId="0" borderId="112" xfId="0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/>
    </xf>
    <xf numFmtId="0" fontId="9" fillId="4" borderId="183" xfId="1" applyFont="1" applyFill="1" applyBorder="1" applyAlignment="1">
      <alignment horizontal="center" vertical="center" wrapText="1"/>
    </xf>
    <xf numFmtId="0" fontId="9" fillId="4" borderId="51" xfId="1" applyFont="1" applyFill="1" applyBorder="1" applyAlignment="1">
      <alignment horizontal="center" vertical="center" wrapText="1"/>
    </xf>
    <xf numFmtId="0" fontId="9" fillId="4" borderId="162" xfId="1" applyFont="1" applyFill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/>
    </xf>
    <xf numFmtId="0" fontId="29" fillId="2" borderId="26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11" borderId="110" xfId="1" applyFont="1" applyFill="1" applyBorder="1" applyAlignment="1">
      <alignment horizontal="left" vertical="center"/>
    </xf>
    <xf numFmtId="0" fontId="4" fillId="11" borderId="87" xfId="1" applyFont="1" applyFill="1" applyBorder="1" applyAlignment="1">
      <alignment horizontal="left" vertical="center"/>
    </xf>
    <xf numFmtId="0" fontId="4" fillId="11" borderId="112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 vertical="center"/>
    </xf>
    <xf numFmtId="0" fontId="4" fillId="11" borderId="12" xfId="1" applyFont="1" applyFill="1" applyBorder="1" applyAlignment="1">
      <alignment horizontal="center" vertical="center"/>
    </xf>
    <xf numFmtId="0" fontId="4" fillId="2" borderId="108" xfId="1" applyFont="1" applyFill="1" applyBorder="1" applyAlignment="1">
      <alignment horizontal="center" vertical="center"/>
    </xf>
    <xf numFmtId="0" fontId="4" fillId="2" borderId="89" xfId="1" applyFont="1" applyFill="1" applyBorder="1" applyAlignment="1">
      <alignment horizontal="center" vertical="center"/>
    </xf>
    <xf numFmtId="0" fontId="4" fillId="11" borderId="110" xfId="1" applyFont="1" applyFill="1" applyBorder="1" applyAlignment="1">
      <alignment horizontal="center" vertical="center"/>
    </xf>
    <xf numFmtId="0" fontId="4" fillId="11" borderId="76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4" fillId="2" borderId="72" xfId="1" applyFont="1" applyFill="1" applyBorder="1" applyAlignment="1">
      <alignment horizontal="center" vertical="center"/>
    </xf>
    <xf numFmtId="0" fontId="26" fillId="11" borderId="21" xfId="1" applyFont="1" applyFill="1" applyBorder="1" applyAlignment="1">
      <alignment horizontal="center" vertical="center"/>
    </xf>
    <xf numFmtId="0" fontId="26" fillId="11" borderId="11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62" xfId="1" applyFont="1" applyFill="1" applyBorder="1" applyAlignment="1">
      <alignment horizontal="center" vertical="center"/>
    </xf>
    <xf numFmtId="0" fontId="11" fillId="11" borderId="21" xfId="1" applyFont="1" applyFill="1" applyBorder="1" applyAlignment="1">
      <alignment horizontal="center" vertical="center"/>
    </xf>
    <xf numFmtId="0" fontId="11" fillId="11" borderId="11" xfId="1" applyFont="1" applyFill="1" applyBorder="1" applyAlignment="1">
      <alignment horizontal="center" vertical="center"/>
    </xf>
    <xf numFmtId="0" fontId="11" fillId="11" borderId="62" xfId="1" applyFont="1" applyFill="1" applyBorder="1" applyAlignment="1">
      <alignment horizontal="center" vertical="center"/>
    </xf>
    <xf numFmtId="0" fontId="11" fillId="2" borderId="108" xfId="1" applyFont="1" applyFill="1" applyBorder="1" applyAlignment="1">
      <alignment horizontal="center" vertical="center"/>
    </xf>
    <xf numFmtId="0" fontId="11" fillId="2" borderId="107" xfId="1" applyFont="1" applyFill="1" applyBorder="1" applyAlignment="1">
      <alignment horizontal="center" vertical="center"/>
    </xf>
    <xf numFmtId="0" fontId="11" fillId="2" borderId="113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0" fontId="11" fillId="2" borderId="32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1" fillId="2" borderId="35" xfId="1" applyFont="1" applyFill="1" applyBorder="1" applyAlignment="1">
      <alignment horizontal="center" vertical="center"/>
    </xf>
    <xf numFmtId="0" fontId="11" fillId="2" borderId="33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horizontal="center" vertical="center"/>
    </xf>
    <xf numFmtId="0" fontId="4" fillId="2" borderId="108" xfId="1" applyFont="1" applyFill="1" applyBorder="1" applyAlignment="1">
      <alignment horizontal="left" vertical="center"/>
    </xf>
    <xf numFmtId="0" fontId="4" fillId="2" borderId="107" xfId="1" applyFont="1" applyFill="1" applyBorder="1" applyAlignment="1">
      <alignment horizontal="left" vertical="center"/>
    </xf>
    <xf numFmtId="0" fontId="4" fillId="11" borderId="21" xfId="1" applyFont="1" applyFill="1" applyBorder="1" applyAlignment="1">
      <alignment horizontal="left" vertical="center"/>
    </xf>
    <xf numFmtId="0" fontId="4" fillId="11" borderId="11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4" fillId="2" borderId="73" xfId="1" applyFont="1" applyFill="1" applyBorder="1" applyAlignment="1">
      <alignment horizontal="left" vertical="center"/>
    </xf>
    <xf numFmtId="0" fontId="4" fillId="2" borderId="49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11" fillId="2" borderId="73" xfId="1" applyFont="1" applyFill="1" applyBorder="1" applyAlignment="1">
      <alignment horizontal="center" vertical="center"/>
    </xf>
    <xf numFmtId="0" fontId="11" fillId="2" borderId="49" xfId="1" applyFont="1" applyFill="1" applyBorder="1" applyAlignment="1">
      <alignment horizontal="center" vertical="center"/>
    </xf>
    <xf numFmtId="0" fontId="11" fillId="2" borderId="63" xfId="1" applyFont="1" applyFill="1" applyBorder="1" applyAlignment="1">
      <alignment horizontal="center" vertical="center"/>
    </xf>
    <xf numFmtId="0" fontId="4" fillId="2" borderId="73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wrapText="1"/>
    </xf>
    <xf numFmtId="0" fontId="0" fillId="2" borderId="42" xfId="0" applyFill="1" applyBorder="1" applyAlignment="1">
      <alignment horizontal="center" wrapText="1"/>
    </xf>
    <xf numFmtId="0" fontId="5" fillId="0" borderId="23" xfId="1" applyFont="1" applyBorder="1" applyAlignment="1">
      <alignment horizontal="center" vertical="center" wrapText="1"/>
    </xf>
    <xf numFmtId="0" fontId="26" fillId="2" borderId="11" xfId="1" applyFont="1" applyFill="1" applyBorder="1" applyAlignment="1">
      <alignment horizontal="center" vertical="center"/>
    </xf>
    <xf numFmtId="0" fontId="26" fillId="11" borderId="110" xfId="1" applyFont="1" applyFill="1" applyBorder="1" applyAlignment="1">
      <alignment horizontal="center" vertical="center"/>
    </xf>
    <xf numFmtId="0" fontId="26" fillId="11" borderId="87" xfId="1" applyFont="1" applyFill="1" applyBorder="1" applyAlignment="1">
      <alignment horizontal="center" vertical="center"/>
    </xf>
    <xf numFmtId="0" fontId="26" fillId="2" borderId="107" xfId="1" applyFont="1" applyFill="1" applyBorder="1" applyAlignment="1">
      <alignment horizontal="center" vertical="center"/>
    </xf>
    <xf numFmtId="0" fontId="26" fillId="2" borderId="113" xfId="1" applyFont="1" applyFill="1" applyBorder="1" applyAlignment="1">
      <alignment horizontal="center" vertical="center"/>
    </xf>
    <xf numFmtId="0" fontId="11" fillId="11" borderId="110" xfId="1" applyFont="1" applyFill="1" applyBorder="1" applyAlignment="1">
      <alignment horizontal="center" vertical="center"/>
    </xf>
    <xf numFmtId="0" fontId="11" fillId="11" borderId="87" xfId="1" applyFont="1" applyFill="1" applyBorder="1" applyAlignment="1">
      <alignment horizontal="center" vertical="center"/>
    </xf>
    <xf numFmtId="0" fontId="11" fillId="11" borderId="112" xfId="1" applyFont="1" applyFill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0" fontId="25" fillId="0" borderId="51" xfId="0" applyFont="1" applyBorder="1" applyAlignment="1">
      <alignment horizontal="left"/>
    </xf>
    <xf numFmtId="0" fontId="25" fillId="0" borderId="52" xfId="0" applyFont="1" applyBorder="1" applyAlignment="1">
      <alignment horizontal="left"/>
    </xf>
    <xf numFmtId="0" fontId="26" fillId="2" borderId="21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/>
    </xf>
    <xf numFmtId="0" fontId="26" fillId="2" borderId="18" xfId="1" applyFont="1" applyFill="1" applyBorder="1" applyAlignment="1">
      <alignment horizontal="center" vertical="center"/>
    </xf>
    <xf numFmtId="0" fontId="26" fillId="2" borderId="31" xfId="1" applyFont="1" applyFill="1" applyBorder="1" applyAlignment="1">
      <alignment horizontal="center" vertical="center"/>
    </xf>
    <xf numFmtId="0" fontId="26" fillId="2" borderId="32" xfId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26" fillId="2" borderId="108" xfId="1" applyFont="1" applyFill="1" applyBorder="1" applyAlignment="1">
      <alignment horizontal="center" vertical="center"/>
    </xf>
    <xf numFmtId="0" fontId="4" fillId="2" borderId="113" xfId="1" applyFont="1" applyFill="1" applyBorder="1" applyAlignment="1">
      <alignment horizontal="left" vertical="center"/>
    </xf>
    <xf numFmtId="0" fontId="4" fillId="0" borderId="67" xfId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6" fillId="2" borderId="35" xfId="1" applyFont="1" applyFill="1" applyBorder="1" applyAlignment="1">
      <alignment horizontal="center" vertical="center"/>
    </xf>
    <xf numFmtId="0" fontId="26" fillId="2" borderId="33" xfId="1" applyFont="1" applyFill="1" applyBorder="1" applyAlignment="1">
      <alignment horizontal="center" vertical="center"/>
    </xf>
    <xf numFmtId="0" fontId="26" fillId="2" borderId="34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26" fillId="2" borderId="49" xfId="1" applyFont="1" applyFill="1" applyBorder="1" applyAlignment="1">
      <alignment horizontal="center" vertical="center"/>
    </xf>
    <xf numFmtId="0" fontId="26" fillId="2" borderId="63" xfId="1" applyFont="1" applyFill="1" applyBorder="1" applyAlignment="1">
      <alignment horizontal="center" vertical="center"/>
    </xf>
    <xf numFmtId="0" fontId="11" fillId="2" borderId="37" xfId="1" applyFont="1" applyFill="1" applyBorder="1" applyAlignment="1">
      <alignment horizontal="left" vertical="center"/>
    </xf>
    <xf numFmtId="0" fontId="11" fillId="2" borderId="54" xfId="1" applyFont="1" applyFill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26" fillId="0" borderId="99" xfId="1" applyFont="1" applyBorder="1" applyAlignment="1">
      <alignment horizontal="center" vertical="center"/>
    </xf>
    <xf numFmtId="0" fontId="26" fillId="0" borderId="137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62" xfId="1" applyFont="1" applyBorder="1" applyAlignment="1">
      <alignment horizontal="center" vertical="center"/>
    </xf>
    <xf numFmtId="0" fontId="26" fillId="0" borderId="46" xfId="1" applyFont="1" applyBorder="1" applyAlignment="1">
      <alignment horizontal="center" vertical="center"/>
    </xf>
    <xf numFmtId="0" fontId="26" fillId="0" borderId="21" xfId="1" applyFont="1" applyBorder="1" applyAlignment="1">
      <alignment horizontal="center" vertical="center"/>
    </xf>
    <xf numFmtId="0" fontId="26" fillId="0" borderId="11" xfId="1" applyFont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  <xf numFmtId="0" fontId="29" fillId="2" borderId="26" xfId="1" applyFont="1" applyFill="1" applyBorder="1" applyAlignment="1">
      <alignment horizontal="center" vertical="center" wrapText="1"/>
    </xf>
    <xf numFmtId="0" fontId="26" fillId="0" borderId="25" xfId="1" applyFont="1" applyBorder="1" applyAlignment="1">
      <alignment horizontal="center" vertical="center"/>
    </xf>
    <xf numFmtId="0" fontId="26" fillId="0" borderId="23" xfId="1" applyFont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62" xfId="1" applyFont="1" applyFill="1" applyBorder="1" applyAlignment="1">
      <alignment horizontal="left" vertical="center"/>
    </xf>
    <xf numFmtId="0" fontId="4" fillId="11" borderId="62" xfId="1" applyFont="1" applyFill="1" applyBorder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wrapText="1"/>
    </xf>
    <xf numFmtId="0" fontId="26" fillId="0" borderId="73" xfId="1" applyFont="1" applyBorder="1" applyAlignment="1">
      <alignment horizontal="center" vertical="center"/>
    </xf>
    <xf numFmtId="0" fontId="26" fillId="0" borderId="49" xfId="1" applyFont="1" applyBorder="1" applyAlignment="1">
      <alignment horizontal="center" vertical="center"/>
    </xf>
    <xf numFmtId="0" fontId="26" fillId="0" borderId="63" xfId="1" applyFont="1" applyBorder="1" applyAlignment="1">
      <alignment horizontal="center" vertical="center"/>
    </xf>
    <xf numFmtId="0" fontId="4" fillId="2" borderId="99" xfId="1" applyFont="1" applyFill="1" applyBorder="1" applyAlignment="1">
      <alignment vertical="center"/>
    </xf>
    <xf numFmtId="0" fontId="4" fillId="2" borderId="46" xfId="1" applyFont="1" applyFill="1" applyBorder="1" applyAlignment="1">
      <alignment vertical="center"/>
    </xf>
    <xf numFmtId="0" fontId="4" fillId="2" borderId="137" xfId="1" applyFont="1" applyFill="1" applyBorder="1" applyAlignment="1">
      <alignment vertical="center"/>
    </xf>
    <xf numFmtId="0" fontId="4" fillId="11" borderId="21" xfId="1" applyFont="1" applyFill="1" applyBorder="1" applyAlignment="1">
      <alignment vertical="center"/>
    </xf>
    <xf numFmtId="0" fontId="4" fillId="11" borderId="11" xfId="1" applyFont="1" applyFill="1" applyBorder="1" applyAlignment="1">
      <alignment vertical="center"/>
    </xf>
    <xf numFmtId="0" fontId="4" fillId="11" borderId="62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2" borderId="62" xfId="1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6" fillId="0" borderId="101" xfId="1" applyFont="1" applyBorder="1" applyAlignment="1">
      <alignment horizontal="center" vertical="center"/>
    </xf>
    <xf numFmtId="0" fontId="26" fillId="0" borderId="10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23" fillId="0" borderId="93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23" fillId="11" borderId="141" xfId="1" applyFont="1" applyFill="1" applyBorder="1" applyAlignment="1">
      <alignment horizontal="center" vertical="center"/>
    </xf>
    <xf numFmtId="0" fontId="23" fillId="11" borderId="93" xfId="1" applyFont="1" applyFill="1" applyBorder="1" applyAlignment="1">
      <alignment horizontal="center" vertical="center"/>
    </xf>
    <xf numFmtId="0" fontId="11" fillId="11" borderId="30" xfId="1" applyFont="1" applyFill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72" xfId="1" applyFont="1" applyBorder="1" applyAlignment="1">
      <alignment horizontal="center" vertical="center"/>
    </xf>
    <xf numFmtId="0" fontId="5" fillId="5" borderId="18" xfId="1" applyFont="1" applyFill="1" applyBorder="1" applyAlignment="1">
      <alignment horizontal="center" wrapText="1"/>
    </xf>
    <xf numFmtId="0" fontId="5" fillId="5" borderId="31" xfId="1" applyFont="1" applyFill="1" applyBorder="1" applyAlignment="1">
      <alignment horizontal="center" wrapText="1"/>
    </xf>
    <xf numFmtId="0" fontId="5" fillId="5" borderId="32" xfId="1" applyFont="1" applyFill="1" applyBorder="1" applyAlignment="1">
      <alignment horizontal="center" wrapText="1"/>
    </xf>
    <xf numFmtId="0" fontId="5" fillId="5" borderId="35" xfId="1" applyFont="1" applyFill="1" applyBorder="1" applyAlignment="1">
      <alignment horizontal="center" wrapText="1"/>
    </xf>
    <xf numFmtId="0" fontId="5" fillId="5" borderId="33" xfId="1" applyFont="1" applyFill="1" applyBorder="1" applyAlignment="1">
      <alignment horizontal="center" wrapText="1"/>
    </xf>
    <xf numFmtId="0" fontId="5" fillId="5" borderId="34" xfId="1" applyFont="1" applyFill="1" applyBorder="1" applyAlignment="1">
      <alignment horizontal="center" wrapText="1"/>
    </xf>
    <xf numFmtId="0" fontId="4" fillId="0" borderId="65" xfId="1" applyFont="1" applyBorder="1" applyAlignment="1">
      <alignment horizontal="right" vertical="center"/>
    </xf>
    <xf numFmtId="0" fontId="4" fillId="0" borderId="51" xfId="1" applyFont="1" applyBorder="1" applyAlignment="1">
      <alignment horizontal="right" vertical="center"/>
    </xf>
    <xf numFmtId="0" fontId="4" fillId="0" borderId="52" xfId="1" applyFont="1" applyBorder="1" applyAlignment="1">
      <alignment horizontal="right" vertical="center"/>
    </xf>
    <xf numFmtId="0" fontId="4" fillId="0" borderId="66" xfId="1" applyFont="1" applyBorder="1" applyAlignment="1">
      <alignment horizontal="left" vertical="center" indent="1"/>
    </xf>
    <xf numFmtId="0" fontId="0" fillId="0" borderId="37" xfId="0" applyBorder="1"/>
    <xf numFmtId="0" fontId="0" fillId="0" borderId="54" xfId="0" applyBorder="1"/>
    <xf numFmtId="0" fontId="4" fillId="0" borderId="1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4" fillId="0" borderId="71" xfId="1" applyFont="1" applyBorder="1" applyAlignment="1">
      <alignment horizontal="center" vertical="center" textRotation="90" wrapText="1"/>
    </xf>
    <xf numFmtId="0" fontId="4" fillId="0" borderId="132" xfId="1" applyFont="1" applyBorder="1" applyAlignment="1">
      <alignment horizontal="center" vertical="center" textRotation="90" wrapText="1"/>
    </xf>
    <xf numFmtId="0" fontId="4" fillId="0" borderId="133" xfId="1" applyFont="1" applyBorder="1" applyAlignment="1">
      <alignment horizontal="center" vertical="center" textRotation="90" wrapText="1"/>
    </xf>
    <xf numFmtId="0" fontId="4" fillId="0" borderId="134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0" xfId="1" applyFont="1" applyBorder="1" applyAlignment="1">
      <alignment horizontal="center" vertical="center" textRotation="90" wrapText="1"/>
    </xf>
    <xf numFmtId="0" fontId="4" fillId="0" borderId="33" xfId="1" applyFont="1" applyBorder="1" applyAlignment="1">
      <alignment horizontal="center" vertical="center" textRotation="90" wrapText="1"/>
    </xf>
    <xf numFmtId="0" fontId="4" fillId="0" borderId="95" xfId="1" applyFont="1" applyBorder="1" applyAlignment="1">
      <alignment horizontal="center" vertical="center" textRotation="90" wrapText="1"/>
    </xf>
    <xf numFmtId="0" fontId="4" fillId="0" borderId="92" xfId="1" applyFont="1" applyBorder="1" applyAlignment="1">
      <alignment horizontal="center" vertical="center" textRotation="90" wrapText="1"/>
    </xf>
    <xf numFmtId="0" fontId="4" fillId="0" borderId="90" xfId="1" applyFont="1" applyBorder="1" applyAlignment="1">
      <alignment horizontal="center" vertical="center" textRotation="90" wrapText="1"/>
    </xf>
    <xf numFmtId="0" fontId="8" fillId="0" borderId="66" xfId="1" quotePrefix="1" applyFont="1" applyBorder="1" applyAlignment="1">
      <alignment horizontal="center" vertical="center"/>
    </xf>
    <xf numFmtId="0" fontId="4" fillId="0" borderId="149" xfId="1" applyFont="1" applyBorder="1" applyAlignment="1">
      <alignment horizontal="center" vertical="center" wrapText="1"/>
    </xf>
    <xf numFmtId="0" fontId="4" fillId="0" borderId="133" xfId="1" applyFont="1" applyBorder="1" applyAlignment="1">
      <alignment horizontal="center" vertical="center" wrapText="1"/>
    </xf>
    <xf numFmtId="0" fontId="4" fillId="0" borderId="134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105" xfId="1" applyFont="1" applyBorder="1" applyAlignment="1">
      <alignment horizontal="center" vertical="center" textRotation="90"/>
    </xf>
    <xf numFmtId="0" fontId="4" fillId="0" borderId="44" xfId="1" quotePrefix="1" applyFont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4" fillId="0" borderId="25" xfId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1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3" fillId="0" borderId="145" xfId="1" applyFont="1" applyBorder="1" applyAlignment="1">
      <alignment horizontal="center" vertical="center"/>
    </xf>
    <xf numFmtId="0" fontId="23" fillId="0" borderId="138" xfId="1" applyFont="1" applyBorder="1" applyAlignment="1">
      <alignment horizontal="center" vertical="center"/>
    </xf>
    <xf numFmtId="0" fontId="23" fillId="0" borderId="140" xfId="1" applyFont="1" applyBorder="1" applyAlignment="1">
      <alignment horizontal="center" vertical="center"/>
    </xf>
    <xf numFmtId="0" fontId="23" fillId="0" borderId="141" xfId="1" applyFont="1" applyBorder="1" applyAlignment="1">
      <alignment horizontal="center" vertical="center"/>
    </xf>
    <xf numFmtId="0" fontId="23" fillId="0" borderId="147" xfId="1" applyFont="1" applyBorder="1" applyAlignment="1">
      <alignment horizontal="center" vertical="center"/>
    </xf>
    <xf numFmtId="0" fontId="23" fillId="0" borderId="121" xfId="1" applyFont="1" applyBorder="1" applyAlignment="1">
      <alignment horizontal="center" vertical="center"/>
    </xf>
    <xf numFmtId="0" fontId="23" fillId="0" borderId="127" xfId="1" applyFont="1" applyBorder="1" applyAlignment="1">
      <alignment horizontal="center" vertical="center"/>
    </xf>
    <xf numFmtId="0" fontId="11" fillId="0" borderId="144" xfId="1" applyFont="1" applyBorder="1" applyAlignment="1">
      <alignment horizontal="center" vertical="center"/>
    </xf>
    <xf numFmtId="0" fontId="4" fillId="11" borderId="114" xfId="1" quotePrefix="1" applyFont="1" applyFill="1" applyBorder="1" applyAlignment="1">
      <alignment horizontal="center" vertical="center" wrapText="1"/>
    </xf>
    <xf numFmtId="0" fontId="4" fillId="11" borderId="117" xfId="1" quotePrefix="1" applyFont="1" applyFill="1" applyBorder="1" applyAlignment="1">
      <alignment horizontal="center" vertical="center" wrapText="1"/>
    </xf>
    <xf numFmtId="0" fontId="4" fillId="11" borderId="97" xfId="1" applyFont="1" applyFill="1" applyBorder="1" applyAlignment="1">
      <alignment horizontal="left" vertical="center" wrapText="1"/>
    </xf>
    <xf numFmtId="0" fontId="0" fillId="11" borderId="58" xfId="0" applyFill="1" applyBorder="1" applyAlignment="1">
      <alignment horizontal="left" vertical="center" wrapText="1"/>
    </xf>
    <xf numFmtId="0" fontId="0" fillId="11" borderId="101" xfId="0" applyFill="1" applyBorder="1" applyAlignment="1">
      <alignment horizontal="left" vertical="center" wrapText="1"/>
    </xf>
    <xf numFmtId="0" fontId="0" fillId="11" borderId="40" xfId="0" applyFill="1" applyBorder="1" applyAlignment="1">
      <alignment horizontal="left" vertical="center" wrapText="1"/>
    </xf>
    <xf numFmtId="0" fontId="23" fillId="11" borderId="138" xfId="1" applyFont="1" applyFill="1" applyBorder="1" applyAlignment="1">
      <alignment horizontal="center" vertical="center"/>
    </xf>
    <xf numFmtId="0" fontId="23" fillId="11" borderId="121" xfId="1" applyFont="1" applyFill="1" applyBorder="1" applyAlignment="1">
      <alignment horizontal="center" vertical="center"/>
    </xf>
    <xf numFmtId="0" fontId="4" fillId="0" borderId="114" xfId="1" quotePrefix="1" applyFont="1" applyBorder="1" applyAlignment="1">
      <alignment horizontal="center" vertical="center" wrapText="1"/>
    </xf>
    <xf numFmtId="0" fontId="4" fillId="0" borderId="117" xfId="1" quotePrefix="1" applyFont="1" applyBorder="1" applyAlignment="1">
      <alignment horizontal="center" vertical="center" wrapText="1"/>
    </xf>
    <xf numFmtId="0" fontId="4" fillId="0" borderId="97" xfId="1" applyFont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4" fillId="0" borderId="97" xfId="1" applyFont="1" applyBorder="1" applyAlignment="1">
      <alignment horizontal="left" vertical="center"/>
    </xf>
    <xf numFmtId="0" fontId="4" fillId="0" borderId="58" xfId="1" applyFont="1" applyBorder="1" applyAlignment="1">
      <alignment horizontal="left" vertical="center"/>
    </xf>
    <xf numFmtId="0" fontId="4" fillId="0" borderId="101" xfId="1" applyFont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0" fillId="11" borderId="81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left" vertical="center" wrapText="1"/>
    </xf>
    <xf numFmtId="0" fontId="0" fillId="11" borderId="0" xfId="0" applyFill="1" applyBorder="1" applyAlignment="1">
      <alignment horizontal="left" vertical="center" wrapText="1"/>
    </xf>
    <xf numFmtId="0" fontId="11" fillId="0" borderId="129" xfId="1" applyFont="1" applyBorder="1" applyAlignment="1">
      <alignment horizontal="center" vertical="center"/>
    </xf>
    <xf numFmtId="0" fontId="4" fillId="0" borderId="74" xfId="1" quotePrefix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3" fillId="0" borderId="139" xfId="1" applyFont="1" applyBorder="1" applyAlignment="1">
      <alignment horizontal="center" vertical="center"/>
    </xf>
    <xf numFmtId="0" fontId="23" fillId="0" borderId="146" xfId="1" applyFont="1" applyBorder="1" applyAlignment="1">
      <alignment horizontal="center" vertical="center"/>
    </xf>
    <xf numFmtId="0" fontId="23" fillId="0" borderId="122" xfId="1" applyFont="1" applyBorder="1" applyAlignment="1">
      <alignment horizontal="center" vertical="center"/>
    </xf>
    <xf numFmtId="0" fontId="10" fillId="0" borderId="103" xfId="1" quotePrefix="1" applyFont="1" applyFill="1" applyBorder="1" applyAlignment="1">
      <alignment horizontal="center" vertical="center" wrapText="1"/>
    </xf>
    <xf numFmtId="0" fontId="10" fillId="0" borderId="44" xfId="1" quotePrefix="1" applyFont="1" applyFill="1" applyBorder="1" applyAlignment="1">
      <alignment horizontal="center" vertical="center" wrapText="1"/>
    </xf>
    <xf numFmtId="0" fontId="10" fillId="0" borderId="81" xfId="1" quotePrefix="1" applyFont="1" applyFill="1" applyBorder="1" applyAlignment="1">
      <alignment horizontal="center" vertical="center" wrapText="1"/>
    </xf>
    <xf numFmtId="0" fontId="26" fillId="0" borderId="62" xfId="1" quotePrefix="1" applyFont="1" applyFill="1" applyBorder="1" applyAlignment="1">
      <alignment horizontal="center" vertical="center" wrapText="1"/>
    </xf>
    <xf numFmtId="0" fontId="10" fillId="0" borderId="117" xfId="1" quotePrefix="1" applyFont="1" applyFill="1" applyBorder="1" applyAlignment="1">
      <alignment horizontal="center" vertical="center" wrapText="1"/>
    </xf>
    <xf numFmtId="0" fontId="10" fillId="0" borderId="104" xfId="1" quotePrefix="1" applyFont="1" applyFill="1" applyBorder="1" applyAlignment="1">
      <alignment horizontal="center" vertical="center" wrapText="1"/>
    </xf>
    <xf numFmtId="0" fontId="26" fillId="0" borderId="16" xfId="1" applyFont="1" applyFill="1" applyBorder="1" applyAlignment="1">
      <alignment horizontal="center" vertical="center" wrapText="1"/>
    </xf>
    <xf numFmtId="0" fontId="26" fillId="0" borderId="16" xfId="1" quotePrefix="1" applyFont="1" applyFill="1" applyBorder="1" applyAlignment="1">
      <alignment horizontal="center" vertical="center" wrapText="1"/>
    </xf>
    <xf numFmtId="0" fontId="26" fillId="0" borderId="111" xfId="1" quotePrefix="1" applyFont="1" applyFill="1" applyBorder="1" applyAlignment="1">
      <alignment horizontal="center" vertical="center" wrapText="1"/>
    </xf>
    <xf numFmtId="0" fontId="11" fillId="0" borderId="11" xfId="1" quotePrefix="1" applyFont="1" applyFill="1" applyBorder="1" applyAlignment="1">
      <alignment horizontal="center" vertical="center" wrapText="1"/>
    </xf>
    <xf numFmtId="0" fontId="11" fillId="0" borderId="62" xfId="1" quotePrefix="1" applyFont="1" applyFill="1" applyBorder="1" applyAlignment="1">
      <alignment horizontal="center" vertical="center" wrapText="1"/>
    </xf>
    <xf numFmtId="0" fontId="11" fillId="0" borderId="40" xfId="1" quotePrefix="1" applyFont="1" applyFill="1" applyBorder="1" applyAlignment="1">
      <alignment horizontal="center" vertical="center" wrapText="1"/>
    </xf>
    <xf numFmtId="0" fontId="11" fillId="0" borderId="100" xfId="1" quotePrefix="1" applyFont="1" applyFill="1" applyBorder="1" applyAlignment="1">
      <alignment horizontal="center" vertical="center" wrapText="1"/>
    </xf>
    <xf numFmtId="0" fontId="11" fillId="0" borderId="49" xfId="1" quotePrefix="1" applyFont="1" applyFill="1" applyBorder="1" applyAlignment="1">
      <alignment horizontal="center" vertical="center" wrapText="1"/>
    </xf>
    <xf numFmtId="0" fontId="11" fillId="0" borderId="63" xfId="1" quotePrefix="1" applyFont="1" applyFill="1" applyBorder="1" applyAlignment="1">
      <alignment horizontal="center" vertical="center" wrapText="1"/>
    </xf>
    <xf numFmtId="0" fontId="26" fillId="0" borderId="131" xfId="1" applyFont="1" applyFill="1" applyBorder="1" applyAlignment="1">
      <alignment horizontal="center" vertical="center" wrapText="1"/>
    </xf>
    <xf numFmtId="0" fontId="26" fillId="0" borderId="23" xfId="1" quotePrefix="1" applyFont="1" applyFill="1" applyBorder="1" applyAlignment="1">
      <alignment horizontal="center" vertical="center" wrapText="1"/>
    </xf>
    <xf numFmtId="0" fontId="26" fillId="0" borderId="26" xfId="1" quotePrefix="1" applyFont="1" applyFill="1" applyBorder="1" applyAlignment="1">
      <alignment horizontal="center" vertical="center" wrapText="1"/>
    </xf>
    <xf numFmtId="0" fontId="11" fillId="0" borderId="2" xfId="1" quotePrefix="1" applyFont="1" applyFill="1" applyBorder="1" applyAlignment="1">
      <alignment horizontal="center" vertical="center" wrapText="1"/>
    </xf>
    <xf numFmtId="0" fontId="11" fillId="0" borderId="23" xfId="1" quotePrefix="1" applyFont="1" applyFill="1" applyBorder="1" applyAlignment="1">
      <alignment horizontal="center" vertical="center" wrapText="1"/>
    </xf>
    <xf numFmtId="0" fontId="11" fillId="0" borderId="26" xfId="1" quotePrefix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 wrapText="1"/>
    </xf>
    <xf numFmtId="0" fontId="8" fillId="0" borderId="39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26" fillId="0" borderId="97" xfId="1" applyFont="1" applyBorder="1" applyAlignment="1">
      <alignment horizontal="center" vertical="center" wrapText="1"/>
    </xf>
    <xf numFmtId="0" fontId="26" fillId="0" borderId="58" xfId="1" applyFont="1" applyBorder="1" applyAlignment="1">
      <alignment horizontal="center" vertical="center" wrapText="1"/>
    </xf>
    <xf numFmtId="0" fontId="26" fillId="0" borderId="78" xfId="1" applyFont="1" applyBorder="1" applyAlignment="1">
      <alignment horizontal="center" vertical="center" wrapText="1"/>
    </xf>
    <xf numFmtId="0" fontId="26" fillId="0" borderId="101" xfId="1" applyFont="1" applyBorder="1" applyAlignment="1">
      <alignment horizontal="center" vertical="center" wrapText="1"/>
    </xf>
    <xf numFmtId="0" fontId="26" fillId="0" borderId="40" xfId="1" applyFont="1" applyBorder="1" applyAlignment="1">
      <alignment horizontal="center" vertical="center" wrapText="1"/>
    </xf>
    <xf numFmtId="0" fontId="26" fillId="0" borderId="100" xfId="1" applyFont="1" applyBorder="1" applyAlignment="1">
      <alignment horizontal="center" vertical="center" wrapText="1"/>
    </xf>
    <xf numFmtId="0" fontId="4" fillId="0" borderId="144" xfId="1" applyFont="1" applyFill="1" applyBorder="1" applyAlignment="1">
      <alignment horizontal="center" vertical="center" wrapText="1"/>
    </xf>
    <xf numFmtId="0" fontId="26" fillId="0" borderId="19" xfId="1" quotePrefix="1" applyFont="1" applyFill="1" applyBorder="1" applyAlignment="1">
      <alignment horizontal="center" vertical="center" wrapText="1"/>
    </xf>
    <xf numFmtId="0" fontId="26" fillId="0" borderId="24" xfId="1" quotePrefix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62" xfId="1" applyFont="1" applyFill="1" applyBorder="1" applyAlignment="1">
      <alignment horizontal="center" vertical="center" wrapText="1"/>
    </xf>
    <xf numFmtId="0" fontId="4" fillId="0" borderId="129" xfId="1" applyFont="1" applyFill="1" applyBorder="1" applyAlignment="1">
      <alignment horizontal="center" vertical="center" wrapText="1"/>
    </xf>
    <xf numFmtId="0" fontId="26" fillId="0" borderId="19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6" fillId="0" borderId="24" xfId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0" fontId="29" fillId="0" borderId="0" xfId="1" applyFont="1" applyFill="1" applyBorder="1" applyAlignment="1">
      <alignment horizontal="left" vertical="center" wrapText="1"/>
    </xf>
    <xf numFmtId="0" fontId="11" fillId="0" borderId="107" xfId="1" applyFont="1" applyFill="1" applyBorder="1" applyAlignment="1">
      <alignment horizontal="center" vertical="center" wrapText="1"/>
    </xf>
    <xf numFmtId="0" fontId="11" fillId="0" borderId="113" xfId="1" applyFont="1" applyFill="1" applyBorder="1" applyAlignment="1">
      <alignment horizontal="center" vertical="center" wrapText="1"/>
    </xf>
    <xf numFmtId="0" fontId="11" fillId="0" borderId="110" xfId="1" applyFont="1" applyFill="1" applyBorder="1" applyAlignment="1">
      <alignment horizontal="center" vertical="center" wrapText="1"/>
    </xf>
    <xf numFmtId="0" fontId="11" fillId="0" borderId="87" xfId="1" applyFont="1" applyFill="1" applyBorder="1" applyAlignment="1">
      <alignment horizontal="center" vertical="center" wrapText="1"/>
    </xf>
    <xf numFmtId="0" fontId="11" fillId="0" borderId="112" xfId="1" applyFont="1" applyFill="1" applyBorder="1" applyAlignment="1">
      <alignment horizontal="center" vertical="center" wrapText="1"/>
    </xf>
    <xf numFmtId="0" fontId="29" fillId="0" borderId="20" xfId="1" applyFont="1" applyBorder="1" applyAlignment="1">
      <alignment horizontal="left" vertical="center" wrapText="1"/>
    </xf>
    <xf numFmtId="0" fontId="29" fillId="0" borderId="0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center"/>
    </xf>
    <xf numFmtId="0" fontId="8" fillId="0" borderId="70" xfId="1" applyFont="1" applyBorder="1" applyAlignment="1">
      <alignment horizontal="center"/>
    </xf>
    <xf numFmtId="0" fontId="26" fillId="0" borderId="25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6" fillId="0" borderId="23" xfId="1" applyFont="1" applyBorder="1" applyAlignment="1">
      <alignment horizontal="center" vertical="center" wrapText="1"/>
    </xf>
    <xf numFmtId="0" fontId="4" fillId="6" borderId="25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vertical="center" wrapText="1"/>
    </xf>
    <xf numFmtId="0" fontId="4" fillId="6" borderId="20" xfId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 wrapText="1"/>
    </xf>
    <xf numFmtId="0" fontId="4" fillId="6" borderId="26" xfId="1" applyFont="1" applyFill="1" applyBorder="1" applyAlignment="1">
      <alignment horizontal="center" vertical="center" wrapText="1"/>
    </xf>
    <xf numFmtId="0" fontId="4" fillId="6" borderId="35" xfId="1" applyFont="1" applyFill="1" applyBorder="1" applyAlignment="1">
      <alignment horizontal="center" vertical="center" wrapText="1"/>
    </xf>
    <xf numFmtId="0" fontId="4" fillId="6" borderId="33" xfId="1" applyFont="1" applyFill="1" applyBorder="1" applyAlignment="1">
      <alignment horizontal="center" vertical="center" wrapText="1"/>
    </xf>
    <xf numFmtId="0" fontId="4" fillId="6" borderId="34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11" fillId="0" borderId="46" xfId="1" applyFont="1" applyFill="1" applyBorder="1" applyAlignment="1">
      <alignment horizontal="center" vertical="center" wrapText="1"/>
    </xf>
    <xf numFmtId="0" fontId="11" fillId="0" borderId="137" xfId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0" fillId="0" borderId="18" xfId="1" applyFont="1" applyBorder="1" applyAlignment="1">
      <alignment horizontal="center" vertical="center" wrapText="1"/>
    </xf>
    <xf numFmtId="0" fontId="0" fillId="0" borderId="20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7" fillId="0" borderId="26" xfId="1" applyFont="1" applyBorder="1" applyAlignment="1">
      <alignment horizontal="center" vertical="center"/>
    </xf>
    <xf numFmtId="0" fontId="5" fillId="2" borderId="2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8" fillId="2" borderId="40" xfId="1" quotePrefix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26" fillId="2" borderId="2" xfId="1" applyFont="1" applyFill="1" applyBorder="1"/>
    <xf numFmtId="0" fontId="4" fillId="2" borderId="32" xfId="1" quotePrefix="1" applyFont="1" applyFill="1" applyBorder="1" applyAlignment="1">
      <alignment horizontal="center" vertical="center"/>
    </xf>
    <xf numFmtId="0" fontId="4" fillId="2" borderId="35" xfId="1" quotePrefix="1" applyFont="1" applyFill="1" applyBorder="1" applyAlignment="1">
      <alignment horizontal="center" vertical="center"/>
    </xf>
    <xf numFmtId="0" fontId="4" fillId="2" borderId="34" xfId="1" quotePrefix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4" fillId="2" borderId="21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26" fillId="2" borderId="40" xfId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 vertical="center"/>
    </xf>
    <xf numFmtId="0" fontId="26" fillId="2" borderId="73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6" fillId="0" borderId="59" xfId="0" applyFont="1" applyBorder="1"/>
    <xf numFmtId="0" fontId="4" fillId="2" borderId="99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26" fillId="2" borderId="99" xfId="1" applyFont="1" applyFill="1" applyBorder="1" applyAlignment="1">
      <alignment horizontal="center" vertical="center"/>
    </xf>
    <xf numFmtId="0" fontId="26" fillId="2" borderId="46" xfId="1" applyFont="1" applyFill="1" applyBorder="1" applyAlignment="1">
      <alignment horizontal="center" vertical="center"/>
    </xf>
    <xf numFmtId="0" fontId="26" fillId="2" borderId="137" xfId="1" applyFont="1" applyFill="1" applyBorder="1" applyAlignment="1">
      <alignment horizontal="center" vertical="center"/>
    </xf>
    <xf numFmtId="0" fontId="0" fillId="0" borderId="32" xfId="1" applyFont="1" applyBorder="1" applyAlignment="1">
      <alignment horizontal="center" vertical="center" wrapText="1"/>
    </xf>
    <xf numFmtId="0" fontId="0" fillId="0" borderId="34" xfId="1" applyFont="1" applyBorder="1" applyAlignment="1">
      <alignment horizontal="center" vertical="center" wrapText="1"/>
    </xf>
    <xf numFmtId="0" fontId="8" fillId="0" borderId="66" xfId="1" applyFont="1" applyBorder="1" applyAlignment="1">
      <alignment horizontal="left" vertical="center"/>
    </xf>
    <xf numFmtId="0" fontId="8" fillId="0" borderId="37" xfId="1" applyFont="1" applyBorder="1" applyAlignment="1">
      <alignment horizontal="left" vertical="center"/>
    </xf>
    <xf numFmtId="0" fontId="8" fillId="0" borderId="37" xfId="1" applyFont="1" applyFill="1" applyBorder="1" applyAlignment="1">
      <alignment horizontal="center"/>
    </xf>
    <xf numFmtId="0" fontId="8" fillId="0" borderId="35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1" xfId="1" applyFont="1" applyBorder="1" applyAlignment="1">
      <alignment horizontal="center" vertical="center" wrapText="1"/>
    </xf>
    <xf numFmtId="0" fontId="8" fillId="0" borderId="0" xfId="1" applyFont="1" applyFill="1" applyBorder="1" applyAlignment="1"/>
    <xf numFmtId="0" fontId="8" fillId="0" borderId="58" xfId="1" applyFont="1" applyFill="1" applyBorder="1" applyAlignment="1"/>
    <xf numFmtId="0" fontId="8" fillId="4" borderId="13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8" fillId="4" borderId="42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/>
    </xf>
    <xf numFmtId="0" fontId="10" fillId="0" borderId="33" xfId="1" applyFont="1" applyFill="1" applyBorder="1" applyAlignment="1">
      <alignment horizontal="center"/>
    </xf>
    <xf numFmtId="0" fontId="10" fillId="0" borderId="34" xfId="1" applyFont="1" applyFill="1" applyBorder="1" applyAlignment="1">
      <alignment horizontal="center"/>
    </xf>
    <xf numFmtId="0" fontId="11" fillId="11" borderId="97" xfId="1" applyFont="1" applyFill="1" applyBorder="1" applyAlignment="1">
      <alignment horizontal="center" vertical="center"/>
    </xf>
    <xf numFmtId="0" fontId="11" fillId="11" borderId="58" xfId="1" applyFont="1" applyFill="1" applyBorder="1" applyAlignment="1">
      <alignment horizontal="center" vertical="center"/>
    </xf>
    <xf numFmtId="0" fontId="11" fillId="11" borderId="78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11" fillId="2" borderId="99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/>
    </xf>
    <xf numFmtId="0" fontId="11" fillId="2" borderId="137" xfId="1" applyFont="1" applyFill="1" applyBorder="1" applyAlignment="1">
      <alignment horizontal="center" vertical="center"/>
    </xf>
    <xf numFmtId="0" fontId="4" fillId="2" borderId="106" xfId="1" applyFont="1" applyFill="1" applyBorder="1" applyAlignment="1">
      <alignment horizontal="center" vertical="center"/>
    </xf>
    <xf numFmtId="0" fontId="4" fillId="2" borderId="61" xfId="1" applyFont="1" applyFill="1" applyBorder="1" applyAlignment="1">
      <alignment horizontal="center" vertical="center"/>
    </xf>
    <xf numFmtId="0" fontId="4" fillId="2" borderId="86" xfId="1" applyFont="1" applyFill="1" applyBorder="1" applyAlignment="1">
      <alignment horizontal="center" vertical="center"/>
    </xf>
    <xf numFmtId="0" fontId="4" fillId="2" borderId="87" xfId="1" applyFont="1" applyFill="1" applyBorder="1" applyAlignment="1">
      <alignment horizontal="center" vertical="center"/>
    </xf>
    <xf numFmtId="0" fontId="4" fillId="2" borderId="112" xfId="1" applyFont="1" applyFill="1" applyBorder="1" applyAlignment="1">
      <alignment horizontal="center" vertical="center"/>
    </xf>
    <xf numFmtId="0" fontId="11" fillId="2" borderId="97" xfId="1" applyFont="1" applyFill="1" applyBorder="1" applyAlignment="1">
      <alignment horizontal="center" vertical="center"/>
    </xf>
    <xf numFmtId="0" fontId="11" fillId="2" borderId="58" xfId="1" applyFont="1" applyFill="1" applyBorder="1" applyAlignment="1">
      <alignment horizontal="center" vertical="center"/>
    </xf>
    <xf numFmtId="0" fontId="11" fillId="2" borderId="78" xfId="1" applyFont="1" applyFill="1" applyBorder="1" applyAlignment="1">
      <alignment horizontal="center" vertical="center"/>
    </xf>
    <xf numFmtId="0" fontId="4" fillId="2" borderId="48" xfId="1" applyFont="1" applyFill="1" applyBorder="1" applyAlignment="1">
      <alignment horizontal="center" vertical="center"/>
    </xf>
    <xf numFmtId="0" fontId="11" fillId="2" borderId="101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horizontal="center" vertical="center"/>
    </xf>
    <xf numFmtId="0" fontId="11" fillId="2" borderId="100" xfId="1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0" fontId="4" fillId="2" borderId="47" xfId="1" applyFont="1" applyFill="1" applyBorder="1" applyAlignment="1">
      <alignment horizontal="center" vertical="center"/>
    </xf>
    <xf numFmtId="0" fontId="11" fillId="11" borderId="73" xfId="1" applyFont="1" applyFill="1" applyBorder="1" applyAlignment="1">
      <alignment horizontal="center" vertical="center"/>
    </xf>
    <xf numFmtId="0" fontId="11" fillId="11" borderId="49" xfId="1" applyFont="1" applyFill="1" applyBorder="1" applyAlignment="1">
      <alignment horizontal="center" vertical="center"/>
    </xf>
    <xf numFmtId="0" fontId="11" fillId="11" borderId="63" xfId="1" applyFont="1" applyFill="1" applyBorder="1" applyAlignment="1">
      <alignment horizontal="center" vertical="center"/>
    </xf>
    <xf numFmtId="0" fontId="4" fillId="2" borderId="97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0" fontId="26" fillId="11" borderId="73" xfId="1" applyFont="1" applyFill="1" applyBorder="1" applyAlignment="1">
      <alignment horizontal="center" vertical="center"/>
    </xf>
    <xf numFmtId="0" fontId="26" fillId="11" borderId="49" xfId="1" applyFont="1" applyFill="1" applyBorder="1" applyAlignment="1">
      <alignment horizontal="center" vertical="center"/>
    </xf>
    <xf numFmtId="0" fontId="4" fillId="11" borderId="73" xfId="1" applyFont="1" applyFill="1" applyBorder="1" applyAlignment="1">
      <alignment horizontal="center" vertical="center"/>
    </xf>
    <xf numFmtId="0" fontId="4" fillId="11" borderId="50" xfId="1" applyFont="1" applyFill="1" applyBorder="1" applyAlignment="1">
      <alignment horizontal="center" vertical="center"/>
    </xf>
    <xf numFmtId="0" fontId="26" fillId="2" borderId="97" xfId="1" applyFont="1" applyFill="1" applyBorder="1" applyAlignment="1">
      <alignment horizontal="center" vertical="center"/>
    </xf>
    <xf numFmtId="0" fontId="26" fillId="2" borderId="58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/>
    </xf>
    <xf numFmtId="0" fontId="26" fillId="2" borderId="0" xfId="1" quotePrefix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/>
    <xf numFmtId="0" fontId="29" fillId="2" borderId="0" xfId="1" applyFont="1" applyFill="1" applyBorder="1" applyAlignment="1">
      <alignment horizontal="right" vertical="center"/>
    </xf>
    <xf numFmtId="0" fontId="26" fillId="2" borderId="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5" fillId="0" borderId="0" xfId="9" applyFont="1" applyFill="1" applyBorder="1" applyAlignment="1">
      <alignment horizontal="center"/>
    </xf>
    <xf numFmtId="0" fontId="25" fillId="0" borderId="0" xfId="9" applyFont="1" applyFill="1" applyBorder="1" applyAlignment="1">
      <alignment horizontal="center" vertical="center"/>
    </xf>
    <xf numFmtId="49" fontId="25" fillId="0" borderId="0" xfId="9" applyNumberFormat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/>
    </xf>
    <xf numFmtId="0" fontId="10" fillId="2" borderId="0" xfId="1" quotePrefix="1" applyFont="1" applyFill="1" applyBorder="1" applyAlignment="1">
      <alignment horizontal="center"/>
    </xf>
    <xf numFmtId="0" fontId="8" fillId="2" borderId="0" xfId="1" quotePrefix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right"/>
    </xf>
  </cellXfs>
  <cellStyles count="11">
    <cellStyle name="Currency 2" xfId="2"/>
    <cellStyle name="Currency 3" xfId="3"/>
    <cellStyle name="Normal" xfId="0" builtinId="0"/>
    <cellStyle name="Normal 2" xfId="1"/>
    <cellStyle name="Normal 2 2" xfId="7"/>
    <cellStyle name="Normal 2 3" xfId="8"/>
    <cellStyle name="Normal 3" xfId="4"/>
    <cellStyle name="Normal 4" xfId="6"/>
    <cellStyle name="Normal 4 2" xfId="9"/>
    <cellStyle name="Normal 5" xfId="5"/>
    <cellStyle name="Normal 5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47625</xdr:rowOff>
    </xdr:from>
    <xdr:to>
      <xdr:col>2</xdr:col>
      <xdr:colOff>76198</xdr:colOff>
      <xdr:row>3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47625"/>
          <a:ext cx="1222373" cy="733425"/>
        </a:xfrm>
        <a:prstGeom prst="rect">
          <a:avLst/>
        </a:prstGeom>
      </xdr:spPr>
    </xdr:pic>
    <xdr:clientData/>
  </xdr:twoCellAnchor>
  <xdr:twoCellAnchor editAs="oneCell">
    <xdr:from>
      <xdr:col>18</xdr:col>
      <xdr:colOff>142875</xdr:colOff>
      <xdr:row>0</xdr:row>
      <xdr:rowOff>47625</xdr:rowOff>
    </xdr:from>
    <xdr:to>
      <xdr:col>20</xdr:col>
      <xdr:colOff>238125</xdr:colOff>
      <xdr:row>4</xdr:row>
      <xdr:rowOff>57150</xdr:rowOff>
    </xdr:to>
    <xdr:pic>
      <xdr:nvPicPr>
        <xdr:cNvPr id="3" name="Picture 2" descr="Coat_of_arms_of_Solomon_Island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00775" y="47625"/>
          <a:ext cx="847725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14</xdr:row>
      <xdr:rowOff>19050</xdr:rowOff>
    </xdr:from>
    <xdr:to>
      <xdr:col>1</xdr:col>
      <xdr:colOff>352425</xdr:colOff>
      <xdr:row>14</xdr:row>
      <xdr:rowOff>171451</xdr:rowOff>
    </xdr:to>
    <xdr:sp macro="" textlink="">
      <xdr:nvSpPr>
        <xdr:cNvPr id="2" name="Bent-Up Arrow 1"/>
        <xdr:cNvSpPr/>
      </xdr:nvSpPr>
      <xdr:spPr>
        <a:xfrm rot="5400000">
          <a:off x="776286" y="2481263"/>
          <a:ext cx="152401" cy="85726"/>
        </a:xfrm>
        <a:prstGeom prst="bent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1</xdr:col>
      <xdr:colOff>152400</xdr:colOff>
      <xdr:row>14</xdr:row>
      <xdr:rowOff>9525</xdr:rowOff>
    </xdr:from>
    <xdr:to>
      <xdr:col>1</xdr:col>
      <xdr:colOff>198119</xdr:colOff>
      <xdr:row>25</xdr:row>
      <xdr:rowOff>142875</xdr:rowOff>
    </xdr:to>
    <xdr:sp macro="" textlink="">
      <xdr:nvSpPr>
        <xdr:cNvPr id="3" name="Down Arrow 2"/>
        <xdr:cNvSpPr/>
      </xdr:nvSpPr>
      <xdr:spPr>
        <a:xfrm>
          <a:off x="695325" y="2438400"/>
          <a:ext cx="45719" cy="2085975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1</xdr:col>
      <xdr:colOff>266699</xdr:colOff>
      <xdr:row>8</xdr:row>
      <xdr:rowOff>200026</xdr:rowOff>
    </xdr:from>
    <xdr:to>
      <xdr:col>1</xdr:col>
      <xdr:colOff>352425</xdr:colOff>
      <xdr:row>9</xdr:row>
      <xdr:rowOff>123827</xdr:rowOff>
    </xdr:to>
    <xdr:sp macro="" textlink="">
      <xdr:nvSpPr>
        <xdr:cNvPr id="5" name="Bent-Up Arrow 4"/>
        <xdr:cNvSpPr/>
      </xdr:nvSpPr>
      <xdr:spPr>
        <a:xfrm rot="5400000">
          <a:off x="790574" y="1514476"/>
          <a:ext cx="123826" cy="85726"/>
        </a:xfrm>
        <a:prstGeom prst="bent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1</xdr:col>
      <xdr:colOff>171450</xdr:colOff>
      <xdr:row>8</xdr:row>
      <xdr:rowOff>190500</xdr:rowOff>
    </xdr:from>
    <xdr:to>
      <xdr:col>1</xdr:col>
      <xdr:colOff>219075</xdr:colOff>
      <xdr:row>12</xdr:row>
      <xdr:rowOff>85725</xdr:rowOff>
    </xdr:to>
    <xdr:sp macro="" textlink="">
      <xdr:nvSpPr>
        <xdr:cNvPr id="6" name="Down Arrow 5"/>
        <xdr:cNvSpPr/>
      </xdr:nvSpPr>
      <xdr:spPr>
        <a:xfrm>
          <a:off x="714375" y="1495425"/>
          <a:ext cx="47625" cy="657225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10</xdr:row>
      <xdr:rowOff>68580</xdr:rowOff>
    </xdr:from>
    <xdr:to>
      <xdr:col>22</xdr:col>
      <xdr:colOff>104775</xdr:colOff>
      <xdr:row>10</xdr:row>
      <xdr:rowOff>123825</xdr:rowOff>
    </xdr:to>
    <xdr:sp macro="" textlink="">
      <xdr:nvSpPr>
        <xdr:cNvPr id="8" name="Right Arrow 7"/>
        <xdr:cNvSpPr/>
      </xdr:nvSpPr>
      <xdr:spPr>
        <a:xfrm>
          <a:off x="5819775" y="1792605"/>
          <a:ext cx="209550" cy="5524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11</xdr:row>
      <xdr:rowOff>47625</xdr:rowOff>
    </xdr:from>
    <xdr:to>
      <xdr:col>22</xdr:col>
      <xdr:colOff>104775</xdr:colOff>
      <xdr:row>11</xdr:row>
      <xdr:rowOff>104775</xdr:rowOff>
    </xdr:to>
    <xdr:sp macro="" textlink="">
      <xdr:nvSpPr>
        <xdr:cNvPr id="9" name="Right Arrow 8"/>
        <xdr:cNvSpPr/>
      </xdr:nvSpPr>
      <xdr:spPr>
        <a:xfrm>
          <a:off x="5819775" y="19431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15</xdr:row>
      <xdr:rowOff>57150</xdr:rowOff>
    </xdr:from>
    <xdr:to>
      <xdr:col>22</xdr:col>
      <xdr:colOff>104775</xdr:colOff>
      <xdr:row>15</xdr:row>
      <xdr:rowOff>114300</xdr:rowOff>
    </xdr:to>
    <xdr:sp macro="" textlink="">
      <xdr:nvSpPr>
        <xdr:cNvPr id="10" name="Right Arrow 9"/>
        <xdr:cNvSpPr/>
      </xdr:nvSpPr>
      <xdr:spPr>
        <a:xfrm>
          <a:off x="5819775" y="2714625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12</xdr:row>
      <xdr:rowOff>57150</xdr:rowOff>
    </xdr:from>
    <xdr:to>
      <xdr:col>22</xdr:col>
      <xdr:colOff>104775</xdr:colOff>
      <xdr:row>12</xdr:row>
      <xdr:rowOff>114300</xdr:rowOff>
    </xdr:to>
    <xdr:sp macro="" textlink="">
      <xdr:nvSpPr>
        <xdr:cNvPr id="11" name="Right Arrow 10"/>
        <xdr:cNvSpPr/>
      </xdr:nvSpPr>
      <xdr:spPr>
        <a:xfrm>
          <a:off x="5819775" y="2124075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16</xdr:row>
      <xdr:rowOff>38100</xdr:rowOff>
    </xdr:from>
    <xdr:to>
      <xdr:col>22</xdr:col>
      <xdr:colOff>95250</xdr:colOff>
      <xdr:row>16</xdr:row>
      <xdr:rowOff>95250</xdr:rowOff>
    </xdr:to>
    <xdr:sp macro="" textlink="">
      <xdr:nvSpPr>
        <xdr:cNvPr id="12" name="Right Arrow 11"/>
        <xdr:cNvSpPr/>
      </xdr:nvSpPr>
      <xdr:spPr>
        <a:xfrm>
          <a:off x="5810250" y="2867025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17</xdr:row>
      <xdr:rowOff>57150</xdr:rowOff>
    </xdr:from>
    <xdr:to>
      <xdr:col>22</xdr:col>
      <xdr:colOff>104775</xdr:colOff>
      <xdr:row>17</xdr:row>
      <xdr:rowOff>114300</xdr:rowOff>
    </xdr:to>
    <xdr:sp macro="" textlink="">
      <xdr:nvSpPr>
        <xdr:cNvPr id="13" name="Right Arrow 12"/>
        <xdr:cNvSpPr/>
      </xdr:nvSpPr>
      <xdr:spPr>
        <a:xfrm>
          <a:off x="5819775" y="3057525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18</xdr:row>
      <xdr:rowOff>57150</xdr:rowOff>
    </xdr:from>
    <xdr:to>
      <xdr:col>22</xdr:col>
      <xdr:colOff>104775</xdr:colOff>
      <xdr:row>18</xdr:row>
      <xdr:rowOff>114300</xdr:rowOff>
    </xdr:to>
    <xdr:sp macro="" textlink="">
      <xdr:nvSpPr>
        <xdr:cNvPr id="14" name="Right Arrow 13"/>
        <xdr:cNvSpPr/>
      </xdr:nvSpPr>
      <xdr:spPr>
        <a:xfrm>
          <a:off x="5819775" y="3228975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19</xdr:row>
      <xdr:rowOff>57150</xdr:rowOff>
    </xdr:from>
    <xdr:to>
      <xdr:col>22</xdr:col>
      <xdr:colOff>104775</xdr:colOff>
      <xdr:row>19</xdr:row>
      <xdr:rowOff>114300</xdr:rowOff>
    </xdr:to>
    <xdr:sp macro="" textlink="">
      <xdr:nvSpPr>
        <xdr:cNvPr id="15" name="Right Arrow 14"/>
        <xdr:cNvSpPr/>
      </xdr:nvSpPr>
      <xdr:spPr>
        <a:xfrm>
          <a:off x="5819775" y="340995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180975</xdr:colOff>
      <xdr:row>20</xdr:row>
      <xdr:rowOff>57150</xdr:rowOff>
    </xdr:from>
    <xdr:to>
      <xdr:col>22</xdr:col>
      <xdr:colOff>123825</xdr:colOff>
      <xdr:row>20</xdr:row>
      <xdr:rowOff>114300</xdr:rowOff>
    </xdr:to>
    <xdr:sp macro="" textlink="">
      <xdr:nvSpPr>
        <xdr:cNvPr id="16" name="Right Arrow 15"/>
        <xdr:cNvSpPr/>
      </xdr:nvSpPr>
      <xdr:spPr>
        <a:xfrm>
          <a:off x="5838825" y="35814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21</xdr:row>
      <xdr:rowOff>66675</xdr:rowOff>
    </xdr:from>
    <xdr:to>
      <xdr:col>22</xdr:col>
      <xdr:colOff>104775</xdr:colOff>
      <xdr:row>21</xdr:row>
      <xdr:rowOff>123825</xdr:rowOff>
    </xdr:to>
    <xdr:sp macro="" textlink="">
      <xdr:nvSpPr>
        <xdr:cNvPr id="17" name="Right Arrow 16"/>
        <xdr:cNvSpPr/>
      </xdr:nvSpPr>
      <xdr:spPr>
        <a:xfrm>
          <a:off x="5819775" y="3762375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22</xdr:row>
      <xdr:rowOff>57150</xdr:rowOff>
    </xdr:from>
    <xdr:to>
      <xdr:col>22</xdr:col>
      <xdr:colOff>95250</xdr:colOff>
      <xdr:row>22</xdr:row>
      <xdr:rowOff>114300</xdr:rowOff>
    </xdr:to>
    <xdr:sp macro="" textlink="">
      <xdr:nvSpPr>
        <xdr:cNvPr id="18" name="Right Arrow 17"/>
        <xdr:cNvSpPr/>
      </xdr:nvSpPr>
      <xdr:spPr>
        <a:xfrm>
          <a:off x="5810250" y="39243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23</xdr:row>
      <xdr:rowOff>66675</xdr:rowOff>
    </xdr:from>
    <xdr:to>
      <xdr:col>22</xdr:col>
      <xdr:colOff>104775</xdr:colOff>
      <xdr:row>23</xdr:row>
      <xdr:rowOff>123825</xdr:rowOff>
    </xdr:to>
    <xdr:sp macro="" textlink="">
      <xdr:nvSpPr>
        <xdr:cNvPr id="19" name="Right Arrow 18"/>
        <xdr:cNvSpPr/>
      </xdr:nvSpPr>
      <xdr:spPr>
        <a:xfrm>
          <a:off x="5819775" y="4105275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24</xdr:row>
      <xdr:rowOff>66675</xdr:rowOff>
    </xdr:from>
    <xdr:to>
      <xdr:col>22</xdr:col>
      <xdr:colOff>104775</xdr:colOff>
      <xdr:row>24</xdr:row>
      <xdr:rowOff>123825</xdr:rowOff>
    </xdr:to>
    <xdr:sp macro="" textlink="">
      <xdr:nvSpPr>
        <xdr:cNvPr id="20" name="Right Arrow 19"/>
        <xdr:cNvSpPr/>
      </xdr:nvSpPr>
      <xdr:spPr>
        <a:xfrm>
          <a:off x="5819775" y="4276725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180975</xdr:colOff>
      <xdr:row>25</xdr:row>
      <xdr:rowOff>38100</xdr:rowOff>
    </xdr:from>
    <xdr:to>
      <xdr:col>22</xdr:col>
      <xdr:colOff>123825</xdr:colOff>
      <xdr:row>25</xdr:row>
      <xdr:rowOff>95250</xdr:rowOff>
    </xdr:to>
    <xdr:sp macro="" textlink="">
      <xdr:nvSpPr>
        <xdr:cNvPr id="21" name="Right Arrow 20"/>
        <xdr:cNvSpPr/>
      </xdr:nvSpPr>
      <xdr:spPr>
        <a:xfrm>
          <a:off x="5838825" y="44196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133350</xdr:colOff>
      <xdr:row>38</xdr:row>
      <xdr:rowOff>76200</xdr:rowOff>
    </xdr:from>
    <xdr:to>
      <xdr:col>22</xdr:col>
      <xdr:colOff>76200</xdr:colOff>
      <xdr:row>38</xdr:row>
      <xdr:rowOff>133350</xdr:rowOff>
    </xdr:to>
    <xdr:sp macro="" textlink="">
      <xdr:nvSpPr>
        <xdr:cNvPr id="25" name="Right Arrow 24"/>
        <xdr:cNvSpPr/>
      </xdr:nvSpPr>
      <xdr:spPr>
        <a:xfrm>
          <a:off x="5791200" y="539115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41</xdr:row>
      <xdr:rowOff>95250</xdr:rowOff>
    </xdr:from>
    <xdr:to>
      <xdr:col>22</xdr:col>
      <xdr:colOff>95250</xdr:colOff>
      <xdr:row>41</xdr:row>
      <xdr:rowOff>152400</xdr:rowOff>
    </xdr:to>
    <xdr:sp macro="" textlink="">
      <xdr:nvSpPr>
        <xdr:cNvPr id="27" name="Right Arrow 26"/>
        <xdr:cNvSpPr/>
      </xdr:nvSpPr>
      <xdr:spPr>
        <a:xfrm>
          <a:off x="5810250" y="56007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142875</xdr:colOff>
      <xdr:row>44</xdr:row>
      <xdr:rowOff>66675</xdr:rowOff>
    </xdr:from>
    <xdr:to>
      <xdr:col>22</xdr:col>
      <xdr:colOff>85725</xdr:colOff>
      <xdr:row>44</xdr:row>
      <xdr:rowOff>123825</xdr:rowOff>
    </xdr:to>
    <xdr:sp macro="" textlink="">
      <xdr:nvSpPr>
        <xdr:cNvPr id="28" name="Right Arrow 27"/>
        <xdr:cNvSpPr/>
      </xdr:nvSpPr>
      <xdr:spPr>
        <a:xfrm>
          <a:off x="5800725" y="5762625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47</xdr:row>
      <xdr:rowOff>76200</xdr:rowOff>
    </xdr:from>
    <xdr:to>
      <xdr:col>22</xdr:col>
      <xdr:colOff>104775</xdr:colOff>
      <xdr:row>47</xdr:row>
      <xdr:rowOff>133350</xdr:rowOff>
    </xdr:to>
    <xdr:sp macro="" textlink="">
      <xdr:nvSpPr>
        <xdr:cNvPr id="30" name="Right Arrow 29"/>
        <xdr:cNvSpPr/>
      </xdr:nvSpPr>
      <xdr:spPr>
        <a:xfrm>
          <a:off x="5819775" y="615315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142875</xdr:colOff>
      <xdr:row>50</xdr:row>
      <xdr:rowOff>85725</xdr:rowOff>
    </xdr:from>
    <xdr:to>
      <xdr:col>22</xdr:col>
      <xdr:colOff>85725</xdr:colOff>
      <xdr:row>50</xdr:row>
      <xdr:rowOff>142875</xdr:rowOff>
    </xdr:to>
    <xdr:sp macro="" textlink="">
      <xdr:nvSpPr>
        <xdr:cNvPr id="31" name="Right Arrow 30"/>
        <xdr:cNvSpPr/>
      </xdr:nvSpPr>
      <xdr:spPr>
        <a:xfrm>
          <a:off x="5800725" y="6353175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123825</xdr:colOff>
      <xdr:row>53</xdr:row>
      <xdr:rowOff>85725</xdr:rowOff>
    </xdr:from>
    <xdr:to>
      <xdr:col>22</xdr:col>
      <xdr:colOff>66675</xdr:colOff>
      <xdr:row>53</xdr:row>
      <xdr:rowOff>142875</xdr:rowOff>
    </xdr:to>
    <xdr:sp macro="" textlink="">
      <xdr:nvSpPr>
        <xdr:cNvPr id="32" name="Right Arrow 31"/>
        <xdr:cNvSpPr/>
      </xdr:nvSpPr>
      <xdr:spPr>
        <a:xfrm>
          <a:off x="5781675" y="6543675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56</xdr:row>
      <xdr:rowOff>85725</xdr:rowOff>
    </xdr:from>
    <xdr:to>
      <xdr:col>22</xdr:col>
      <xdr:colOff>95250</xdr:colOff>
      <xdr:row>56</xdr:row>
      <xdr:rowOff>142875</xdr:rowOff>
    </xdr:to>
    <xdr:sp macro="" textlink="">
      <xdr:nvSpPr>
        <xdr:cNvPr id="33" name="Right Arrow 32"/>
        <xdr:cNvSpPr/>
      </xdr:nvSpPr>
      <xdr:spPr>
        <a:xfrm>
          <a:off x="5810250" y="6734175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3</xdr:col>
      <xdr:colOff>142875</xdr:colOff>
      <xdr:row>15</xdr:row>
      <xdr:rowOff>9526</xdr:rowOff>
    </xdr:from>
    <xdr:to>
      <xdr:col>4</xdr:col>
      <xdr:colOff>228600</xdr:colOff>
      <xdr:row>25</xdr:row>
      <xdr:rowOff>161925</xdr:rowOff>
    </xdr:to>
    <xdr:sp macro="" textlink="">
      <xdr:nvSpPr>
        <xdr:cNvPr id="58" name="Left Brace 57"/>
        <xdr:cNvSpPr/>
      </xdr:nvSpPr>
      <xdr:spPr>
        <a:xfrm>
          <a:off x="1428750" y="2667001"/>
          <a:ext cx="276225" cy="1876424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4</xdr:col>
      <xdr:colOff>47626</xdr:colOff>
      <xdr:row>10</xdr:row>
      <xdr:rowOff>9525</xdr:rowOff>
    </xdr:from>
    <xdr:to>
      <xdr:col>4</xdr:col>
      <xdr:colOff>238125</xdr:colOff>
      <xdr:row>13</xdr:row>
      <xdr:rowOff>0</xdr:rowOff>
    </xdr:to>
    <xdr:sp macro="" textlink="">
      <xdr:nvSpPr>
        <xdr:cNvPr id="59" name="Left Brace 58"/>
        <xdr:cNvSpPr/>
      </xdr:nvSpPr>
      <xdr:spPr>
        <a:xfrm>
          <a:off x="1524001" y="1733550"/>
          <a:ext cx="190499" cy="50482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27</xdr:row>
      <xdr:rowOff>57150</xdr:rowOff>
    </xdr:from>
    <xdr:to>
      <xdr:col>22</xdr:col>
      <xdr:colOff>104775</xdr:colOff>
      <xdr:row>27</xdr:row>
      <xdr:rowOff>114300</xdr:rowOff>
    </xdr:to>
    <xdr:sp macro="" textlink="">
      <xdr:nvSpPr>
        <xdr:cNvPr id="34" name="Right Arrow 33"/>
        <xdr:cNvSpPr/>
      </xdr:nvSpPr>
      <xdr:spPr>
        <a:xfrm>
          <a:off x="5819775" y="2714625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28</xdr:row>
      <xdr:rowOff>38100</xdr:rowOff>
    </xdr:from>
    <xdr:to>
      <xdr:col>22</xdr:col>
      <xdr:colOff>95250</xdr:colOff>
      <xdr:row>28</xdr:row>
      <xdr:rowOff>95250</xdr:rowOff>
    </xdr:to>
    <xdr:sp macro="" textlink="">
      <xdr:nvSpPr>
        <xdr:cNvPr id="35" name="Right Arrow 34"/>
        <xdr:cNvSpPr/>
      </xdr:nvSpPr>
      <xdr:spPr>
        <a:xfrm>
          <a:off x="5810250" y="49911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30</xdr:row>
      <xdr:rowOff>57150</xdr:rowOff>
    </xdr:from>
    <xdr:to>
      <xdr:col>22</xdr:col>
      <xdr:colOff>104775</xdr:colOff>
      <xdr:row>30</xdr:row>
      <xdr:rowOff>114300</xdr:rowOff>
    </xdr:to>
    <xdr:sp macro="" textlink="">
      <xdr:nvSpPr>
        <xdr:cNvPr id="40" name="Right Arrow 39"/>
        <xdr:cNvSpPr/>
      </xdr:nvSpPr>
      <xdr:spPr>
        <a:xfrm>
          <a:off x="5819775" y="48387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31</xdr:row>
      <xdr:rowOff>38100</xdr:rowOff>
    </xdr:from>
    <xdr:to>
      <xdr:col>22</xdr:col>
      <xdr:colOff>95250</xdr:colOff>
      <xdr:row>31</xdr:row>
      <xdr:rowOff>95250</xdr:rowOff>
    </xdr:to>
    <xdr:sp macro="" textlink="">
      <xdr:nvSpPr>
        <xdr:cNvPr id="41" name="Right Arrow 40"/>
        <xdr:cNvSpPr/>
      </xdr:nvSpPr>
      <xdr:spPr>
        <a:xfrm>
          <a:off x="5810250" y="49911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33</xdr:row>
      <xdr:rowOff>57150</xdr:rowOff>
    </xdr:from>
    <xdr:to>
      <xdr:col>22</xdr:col>
      <xdr:colOff>104775</xdr:colOff>
      <xdr:row>33</xdr:row>
      <xdr:rowOff>114300</xdr:rowOff>
    </xdr:to>
    <xdr:sp macro="" textlink="">
      <xdr:nvSpPr>
        <xdr:cNvPr id="44" name="Right Arrow 43"/>
        <xdr:cNvSpPr/>
      </xdr:nvSpPr>
      <xdr:spPr>
        <a:xfrm>
          <a:off x="5819775" y="48387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34</xdr:row>
      <xdr:rowOff>38100</xdr:rowOff>
    </xdr:from>
    <xdr:to>
      <xdr:col>22</xdr:col>
      <xdr:colOff>95250</xdr:colOff>
      <xdr:row>34</xdr:row>
      <xdr:rowOff>95250</xdr:rowOff>
    </xdr:to>
    <xdr:sp macro="" textlink="">
      <xdr:nvSpPr>
        <xdr:cNvPr id="45" name="Right Arrow 44"/>
        <xdr:cNvSpPr/>
      </xdr:nvSpPr>
      <xdr:spPr>
        <a:xfrm>
          <a:off x="5810250" y="49911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36</xdr:row>
      <xdr:rowOff>57150</xdr:rowOff>
    </xdr:from>
    <xdr:to>
      <xdr:col>22</xdr:col>
      <xdr:colOff>104775</xdr:colOff>
      <xdr:row>36</xdr:row>
      <xdr:rowOff>114300</xdr:rowOff>
    </xdr:to>
    <xdr:sp macro="" textlink="">
      <xdr:nvSpPr>
        <xdr:cNvPr id="48" name="Right Arrow 47"/>
        <xdr:cNvSpPr/>
      </xdr:nvSpPr>
      <xdr:spPr>
        <a:xfrm>
          <a:off x="5819775" y="48387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37</xdr:row>
      <xdr:rowOff>38100</xdr:rowOff>
    </xdr:from>
    <xdr:to>
      <xdr:col>22</xdr:col>
      <xdr:colOff>95250</xdr:colOff>
      <xdr:row>37</xdr:row>
      <xdr:rowOff>95250</xdr:rowOff>
    </xdr:to>
    <xdr:sp macro="" textlink="">
      <xdr:nvSpPr>
        <xdr:cNvPr id="49" name="Right Arrow 48"/>
        <xdr:cNvSpPr/>
      </xdr:nvSpPr>
      <xdr:spPr>
        <a:xfrm>
          <a:off x="5810250" y="49911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39</xdr:row>
      <xdr:rowOff>57150</xdr:rowOff>
    </xdr:from>
    <xdr:to>
      <xdr:col>22</xdr:col>
      <xdr:colOff>104775</xdr:colOff>
      <xdr:row>39</xdr:row>
      <xdr:rowOff>114300</xdr:rowOff>
    </xdr:to>
    <xdr:sp macro="" textlink="">
      <xdr:nvSpPr>
        <xdr:cNvPr id="52" name="Right Arrow 51"/>
        <xdr:cNvSpPr/>
      </xdr:nvSpPr>
      <xdr:spPr>
        <a:xfrm>
          <a:off x="5819775" y="48387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40</xdr:row>
      <xdr:rowOff>38100</xdr:rowOff>
    </xdr:from>
    <xdr:to>
      <xdr:col>22</xdr:col>
      <xdr:colOff>95250</xdr:colOff>
      <xdr:row>40</xdr:row>
      <xdr:rowOff>95250</xdr:rowOff>
    </xdr:to>
    <xdr:sp macro="" textlink="">
      <xdr:nvSpPr>
        <xdr:cNvPr id="53" name="Right Arrow 52"/>
        <xdr:cNvSpPr/>
      </xdr:nvSpPr>
      <xdr:spPr>
        <a:xfrm>
          <a:off x="5810250" y="49911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42</xdr:row>
      <xdr:rowOff>57150</xdr:rowOff>
    </xdr:from>
    <xdr:to>
      <xdr:col>22</xdr:col>
      <xdr:colOff>104775</xdr:colOff>
      <xdr:row>42</xdr:row>
      <xdr:rowOff>114300</xdr:rowOff>
    </xdr:to>
    <xdr:sp macro="" textlink="">
      <xdr:nvSpPr>
        <xdr:cNvPr id="56" name="Right Arrow 55"/>
        <xdr:cNvSpPr/>
      </xdr:nvSpPr>
      <xdr:spPr>
        <a:xfrm>
          <a:off x="5819775" y="48387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43</xdr:row>
      <xdr:rowOff>38100</xdr:rowOff>
    </xdr:from>
    <xdr:to>
      <xdr:col>22</xdr:col>
      <xdr:colOff>95250</xdr:colOff>
      <xdr:row>43</xdr:row>
      <xdr:rowOff>95250</xdr:rowOff>
    </xdr:to>
    <xdr:sp macro="" textlink="">
      <xdr:nvSpPr>
        <xdr:cNvPr id="57" name="Right Arrow 56"/>
        <xdr:cNvSpPr/>
      </xdr:nvSpPr>
      <xdr:spPr>
        <a:xfrm>
          <a:off x="5810250" y="49911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45</xdr:row>
      <xdr:rowOff>57150</xdr:rowOff>
    </xdr:from>
    <xdr:to>
      <xdr:col>22</xdr:col>
      <xdr:colOff>104775</xdr:colOff>
      <xdr:row>45</xdr:row>
      <xdr:rowOff>114300</xdr:rowOff>
    </xdr:to>
    <xdr:sp macro="" textlink="">
      <xdr:nvSpPr>
        <xdr:cNvPr id="62" name="Right Arrow 61"/>
        <xdr:cNvSpPr/>
      </xdr:nvSpPr>
      <xdr:spPr>
        <a:xfrm>
          <a:off x="5819775" y="48387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46</xdr:row>
      <xdr:rowOff>38100</xdr:rowOff>
    </xdr:from>
    <xdr:to>
      <xdr:col>22</xdr:col>
      <xdr:colOff>95250</xdr:colOff>
      <xdr:row>46</xdr:row>
      <xdr:rowOff>95250</xdr:rowOff>
    </xdr:to>
    <xdr:sp macro="" textlink="">
      <xdr:nvSpPr>
        <xdr:cNvPr id="63" name="Right Arrow 62"/>
        <xdr:cNvSpPr/>
      </xdr:nvSpPr>
      <xdr:spPr>
        <a:xfrm>
          <a:off x="5810250" y="49911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48</xdr:row>
      <xdr:rowOff>57150</xdr:rowOff>
    </xdr:from>
    <xdr:to>
      <xdr:col>22</xdr:col>
      <xdr:colOff>104775</xdr:colOff>
      <xdr:row>48</xdr:row>
      <xdr:rowOff>114300</xdr:rowOff>
    </xdr:to>
    <xdr:sp macro="" textlink="">
      <xdr:nvSpPr>
        <xdr:cNvPr id="66" name="Right Arrow 65"/>
        <xdr:cNvSpPr/>
      </xdr:nvSpPr>
      <xdr:spPr>
        <a:xfrm>
          <a:off x="5819775" y="48387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49</xdr:row>
      <xdr:rowOff>38100</xdr:rowOff>
    </xdr:from>
    <xdr:to>
      <xdr:col>22</xdr:col>
      <xdr:colOff>95250</xdr:colOff>
      <xdr:row>49</xdr:row>
      <xdr:rowOff>95250</xdr:rowOff>
    </xdr:to>
    <xdr:sp macro="" textlink="">
      <xdr:nvSpPr>
        <xdr:cNvPr id="67" name="Right Arrow 66"/>
        <xdr:cNvSpPr/>
      </xdr:nvSpPr>
      <xdr:spPr>
        <a:xfrm>
          <a:off x="5810250" y="49911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51</xdr:row>
      <xdr:rowOff>57150</xdr:rowOff>
    </xdr:from>
    <xdr:to>
      <xdr:col>22</xdr:col>
      <xdr:colOff>104775</xdr:colOff>
      <xdr:row>51</xdr:row>
      <xdr:rowOff>114300</xdr:rowOff>
    </xdr:to>
    <xdr:sp macro="" textlink="">
      <xdr:nvSpPr>
        <xdr:cNvPr id="70" name="Right Arrow 69"/>
        <xdr:cNvSpPr/>
      </xdr:nvSpPr>
      <xdr:spPr>
        <a:xfrm>
          <a:off x="5819775" y="88392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52</xdr:row>
      <xdr:rowOff>38100</xdr:rowOff>
    </xdr:from>
    <xdr:to>
      <xdr:col>22</xdr:col>
      <xdr:colOff>95250</xdr:colOff>
      <xdr:row>52</xdr:row>
      <xdr:rowOff>95250</xdr:rowOff>
    </xdr:to>
    <xdr:sp macro="" textlink="">
      <xdr:nvSpPr>
        <xdr:cNvPr id="71" name="Right Arrow 70"/>
        <xdr:cNvSpPr/>
      </xdr:nvSpPr>
      <xdr:spPr>
        <a:xfrm>
          <a:off x="5810250" y="89916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54</xdr:row>
      <xdr:rowOff>57150</xdr:rowOff>
    </xdr:from>
    <xdr:to>
      <xdr:col>22</xdr:col>
      <xdr:colOff>104775</xdr:colOff>
      <xdr:row>54</xdr:row>
      <xdr:rowOff>114300</xdr:rowOff>
    </xdr:to>
    <xdr:sp macro="" textlink="">
      <xdr:nvSpPr>
        <xdr:cNvPr id="72" name="Right Arrow 71"/>
        <xdr:cNvSpPr/>
      </xdr:nvSpPr>
      <xdr:spPr>
        <a:xfrm>
          <a:off x="5819775" y="88392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55</xdr:row>
      <xdr:rowOff>38100</xdr:rowOff>
    </xdr:from>
    <xdr:to>
      <xdr:col>22</xdr:col>
      <xdr:colOff>95250</xdr:colOff>
      <xdr:row>55</xdr:row>
      <xdr:rowOff>95250</xdr:rowOff>
    </xdr:to>
    <xdr:sp macro="" textlink="">
      <xdr:nvSpPr>
        <xdr:cNvPr id="73" name="Right Arrow 72"/>
        <xdr:cNvSpPr/>
      </xdr:nvSpPr>
      <xdr:spPr>
        <a:xfrm>
          <a:off x="5810250" y="89916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161925</xdr:colOff>
      <xdr:row>57</xdr:row>
      <xdr:rowOff>57150</xdr:rowOff>
    </xdr:from>
    <xdr:to>
      <xdr:col>22</xdr:col>
      <xdr:colOff>104775</xdr:colOff>
      <xdr:row>57</xdr:row>
      <xdr:rowOff>114300</xdr:rowOff>
    </xdr:to>
    <xdr:sp macro="" textlink="">
      <xdr:nvSpPr>
        <xdr:cNvPr id="74" name="Right Arrow 73"/>
        <xdr:cNvSpPr/>
      </xdr:nvSpPr>
      <xdr:spPr>
        <a:xfrm>
          <a:off x="5819775" y="88392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152400</xdr:colOff>
      <xdr:row>58</xdr:row>
      <xdr:rowOff>38100</xdr:rowOff>
    </xdr:from>
    <xdr:to>
      <xdr:col>22</xdr:col>
      <xdr:colOff>95250</xdr:colOff>
      <xdr:row>58</xdr:row>
      <xdr:rowOff>95250</xdr:rowOff>
    </xdr:to>
    <xdr:sp macro="" textlink="">
      <xdr:nvSpPr>
        <xdr:cNvPr id="75" name="Right Arrow 74"/>
        <xdr:cNvSpPr/>
      </xdr:nvSpPr>
      <xdr:spPr>
        <a:xfrm>
          <a:off x="5810250" y="8991600"/>
          <a:ext cx="209550" cy="5715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showGridLines="0" view="pageBreakPreview" topLeftCell="A7" zoomScale="95" zoomScaleNormal="100" zoomScaleSheetLayoutView="95" workbookViewId="0">
      <selection activeCell="O45" sqref="O45"/>
    </sheetView>
  </sheetViews>
  <sheetFormatPr defaultColWidth="9.33203125" defaultRowHeight="14.25" x14ac:dyDescent="0.2"/>
  <cols>
    <col min="1" max="1" width="5.83203125" style="744" customWidth="1"/>
    <col min="2" max="2" width="15.6640625" style="744" customWidth="1"/>
    <col min="3" max="14" width="5.83203125" style="744" customWidth="1"/>
    <col min="15" max="15" width="4.83203125" style="744" customWidth="1"/>
    <col min="16" max="16" width="2.6640625" style="744" customWidth="1"/>
    <col min="17" max="17" width="1.83203125" style="744" customWidth="1"/>
    <col min="18" max="18" width="5.1640625" style="744" customWidth="1"/>
    <col min="19" max="19" width="6.33203125" style="744" customWidth="1"/>
    <col min="20" max="20" width="6.83203125" style="744" customWidth="1"/>
    <col min="21" max="21" width="5.83203125" style="744" customWidth="1"/>
    <col min="22" max="22" width="1.5" style="744" customWidth="1"/>
    <col min="23" max="16384" width="9.33203125" style="108"/>
  </cols>
  <sheetData>
    <row r="1" spans="1:27" ht="18" x14ac:dyDescent="0.25">
      <c r="A1" s="380"/>
      <c r="B1" s="749"/>
      <c r="C1" s="380"/>
      <c r="D1" s="1065" t="s">
        <v>228</v>
      </c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749"/>
      <c r="T1" s="749"/>
      <c r="U1" s="749"/>
      <c r="V1" s="749"/>
      <c r="W1" s="183"/>
      <c r="X1" s="183"/>
      <c r="Y1" s="183"/>
      <c r="Z1" s="183"/>
      <c r="AA1" s="184"/>
    </row>
    <row r="2" spans="1:27" ht="15" customHeight="1" x14ac:dyDescent="0.2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</row>
    <row r="3" spans="1:27" ht="15" customHeight="1" x14ac:dyDescent="0.2">
      <c r="A3" s="380"/>
      <c r="B3" s="380"/>
      <c r="C3" s="380"/>
      <c r="D3" s="1066" t="s">
        <v>227</v>
      </c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1066"/>
      <c r="R3" s="1066"/>
      <c r="S3" s="380"/>
      <c r="T3" s="380"/>
      <c r="U3" s="380"/>
      <c r="V3" s="380"/>
    </row>
    <row r="4" spans="1:27" ht="15" customHeight="1" x14ac:dyDescent="0.2">
      <c r="A4" s="380"/>
      <c r="B4" s="750"/>
      <c r="C4" s="750"/>
      <c r="D4" s="1066"/>
      <c r="E4" s="1066"/>
      <c r="F4" s="1066"/>
      <c r="G4" s="1066"/>
      <c r="H4" s="1066"/>
      <c r="I4" s="1066"/>
      <c r="J4" s="1066"/>
      <c r="K4" s="1066"/>
      <c r="L4" s="1066"/>
      <c r="M4" s="1066"/>
      <c r="N4" s="1066"/>
      <c r="O4" s="1066"/>
      <c r="P4" s="1066"/>
      <c r="Q4" s="1066"/>
      <c r="R4" s="1066"/>
      <c r="S4" s="750"/>
      <c r="T4" s="750"/>
      <c r="U4" s="750"/>
      <c r="V4" s="750"/>
    </row>
    <row r="5" spans="1:27" ht="8.25" customHeight="1" x14ac:dyDescent="0.2">
      <c r="A5" s="750"/>
      <c r="B5" s="750"/>
      <c r="C5" s="750"/>
      <c r="D5" s="1067" t="s">
        <v>439</v>
      </c>
      <c r="E5" s="1067"/>
      <c r="F5" s="1067"/>
      <c r="G5" s="1067"/>
      <c r="H5" s="1067"/>
      <c r="I5" s="1067"/>
      <c r="J5" s="1067"/>
      <c r="K5" s="1067"/>
      <c r="L5" s="1067"/>
      <c r="M5" s="1067"/>
      <c r="N5" s="1067"/>
      <c r="O5" s="1067"/>
      <c r="P5" s="1067"/>
      <c r="Q5" s="1067"/>
      <c r="R5" s="1067"/>
      <c r="S5" s="750"/>
      <c r="T5" s="750"/>
      <c r="U5" s="750"/>
      <c r="V5" s="750"/>
    </row>
    <row r="6" spans="1:27" ht="15" customHeight="1" thickBot="1" x14ac:dyDescent="0.25">
      <c r="A6" s="751"/>
      <c r="B6" s="751"/>
      <c r="C6" s="751"/>
      <c r="D6" s="1068"/>
      <c r="E6" s="1068"/>
      <c r="F6" s="1068"/>
      <c r="G6" s="1068"/>
      <c r="H6" s="1068"/>
      <c r="I6" s="1068"/>
      <c r="J6" s="1068"/>
      <c r="K6" s="1068"/>
      <c r="L6" s="1068"/>
      <c r="M6" s="1068"/>
      <c r="N6" s="1068"/>
      <c r="O6" s="1068"/>
      <c r="P6" s="1068"/>
      <c r="Q6" s="1068"/>
      <c r="R6" s="1068"/>
      <c r="S6" s="751"/>
      <c r="T6" s="751"/>
      <c r="U6" s="751"/>
      <c r="V6" s="751"/>
    </row>
    <row r="7" spans="1:27" ht="15" customHeight="1" x14ac:dyDescent="0.2">
      <c r="A7" s="380"/>
      <c r="B7" s="752"/>
      <c r="C7" s="752"/>
      <c r="D7" s="1069" t="s">
        <v>225</v>
      </c>
      <c r="E7" s="1069"/>
      <c r="F7" s="1069"/>
      <c r="G7" s="1069"/>
      <c r="H7" s="1069"/>
      <c r="I7" s="1069"/>
      <c r="J7" s="1069"/>
      <c r="K7" s="1069"/>
      <c r="L7" s="1069"/>
      <c r="M7" s="1069"/>
      <c r="N7" s="1069"/>
      <c r="O7" s="1069"/>
      <c r="P7" s="1069"/>
      <c r="Q7" s="1069"/>
      <c r="R7" s="1069"/>
      <c r="S7" s="752"/>
      <c r="T7" s="752"/>
      <c r="U7" s="752"/>
      <c r="V7" s="752"/>
    </row>
    <row r="8" spans="1:27" ht="10.5" customHeight="1" x14ac:dyDescent="0.2">
      <c r="A8" s="381"/>
      <c r="B8" s="381"/>
      <c r="C8" s="381"/>
      <c r="D8" s="1070"/>
      <c r="E8" s="1070"/>
      <c r="F8" s="1070"/>
      <c r="G8" s="1070"/>
      <c r="H8" s="1070"/>
      <c r="I8" s="1070"/>
      <c r="J8" s="1070"/>
      <c r="K8" s="1070"/>
      <c r="L8" s="1070"/>
      <c r="M8" s="1070"/>
      <c r="N8" s="1070"/>
      <c r="O8" s="1070"/>
      <c r="P8" s="1070"/>
      <c r="Q8" s="1070"/>
      <c r="R8" s="1070"/>
      <c r="S8" s="381"/>
      <c r="T8" s="381"/>
      <c r="U8" s="381"/>
      <c r="V8" s="381"/>
    </row>
    <row r="9" spans="1:27" s="378" customFormat="1" ht="17.25" customHeight="1" x14ac:dyDescent="0.25">
      <c r="A9" s="382"/>
      <c r="B9" s="1071" t="s">
        <v>85</v>
      </c>
      <c r="C9" s="1071"/>
      <c r="D9" s="1071"/>
      <c r="E9" s="1071"/>
      <c r="F9" s="925"/>
      <c r="G9" s="926"/>
      <c r="H9" s="926"/>
      <c r="I9" s="1071" t="s">
        <v>86</v>
      </c>
      <c r="J9" s="1071"/>
      <c r="K9" s="1071"/>
      <c r="L9" s="1071"/>
      <c r="M9" s="1071"/>
      <c r="N9" s="1071"/>
      <c r="O9" s="1071"/>
      <c r="P9" s="1071"/>
      <c r="Q9" s="1071"/>
      <c r="R9" s="1071"/>
      <c r="S9" s="1071"/>
      <c r="T9" s="1071"/>
      <c r="U9" s="383"/>
      <c r="V9" s="383"/>
    </row>
    <row r="10" spans="1:27" ht="18.75" customHeight="1" x14ac:dyDescent="0.25">
      <c r="A10" s="380"/>
      <c r="B10" s="1059" t="s">
        <v>349</v>
      </c>
      <c r="C10" s="1059"/>
      <c r="D10" s="1059"/>
      <c r="E10" s="1059"/>
      <c r="F10" s="756"/>
      <c r="G10" s="388"/>
      <c r="H10" s="388"/>
      <c r="I10" s="1064" t="s">
        <v>389</v>
      </c>
      <c r="J10" s="1064"/>
      <c r="K10" s="1064"/>
      <c r="L10" s="1064"/>
      <c r="M10" s="1064"/>
      <c r="N10" s="1064"/>
      <c r="O10" s="1064"/>
      <c r="P10" s="1064"/>
      <c r="Q10" s="1064"/>
      <c r="R10" s="1064"/>
      <c r="S10" s="1064"/>
      <c r="T10" s="1064"/>
      <c r="U10" s="753"/>
      <c r="V10" s="385"/>
    </row>
    <row r="11" spans="1:27" ht="18.75" customHeight="1" x14ac:dyDescent="0.25">
      <c r="A11" s="380"/>
      <c r="B11" s="1060" t="s">
        <v>350</v>
      </c>
      <c r="C11" s="1060"/>
      <c r="D11" s="1060"/>
      <c r="E11" s="1060"/>
      <c r="F11" s="401"/>
      <c r="G11" s="384"/>
      <c r="H11" s="384"/>
      <c r="I11" s="1005" t="s">
        <v>390</v>
      </c>
      <c r="J11" s="1005"/>
      <c r="K11" s="1005"/>
      <c r="L11" s="1005"/>
      <c r="M11" s="1005"/>
      <c r="N11" s="1005"/>
      <c r="O11" s="1005"/>
      <c r="P11" s="1005"/>
      <c r="Q11" s="1005"/>
      <c r="R11" s="1005"/>
      <c r="S11" s="1005"/>
      <c r="T11" s="1005"/>
      <c r="U11" s="753"/>
      <c r="V11" s="385"/>
    </row>
    <row r="12" spans="1:27" ht="18.75" customHeight="1" x14ac:dyDescent="0.25">
      <c r="A12" s="380"/>
      <c r="B12" s="1059" t="s">
        <v>351</v>
      </c>
      <c r="C12" s="1059"/>
      <c r="D12" s="1059"/>
      <c r="E12" s="1059"/>
      <c r="F12" s="390"/>
      <c r="G12" s="389"/>
      <c r="H12" s="389"/>
      <c r="I12" s="1007" t="s">
        <v>139</v>
      </c>
      <c r="J12" s="1007"/>
      <c r="K12" s="1007"/>
      <c r="L12" s="1007"/>
      <c r="M12" s="1007"/>
      <c r="N12" s="1007"/>
      <c r="O12" s="1007"/>
      <c r="P12" s="1007"/>
      <c r="Q12" s="1007"/>
      <c r="R12" s="1007"/>
      <c r="S12" s="1007"/>
      <c r="T12" s="1007"/>
      <c r="U12" s="753"/>
      <c r="V12" s="385"/>
    </row>
    <row r="13" spans="1:27" ht="18.75" customHeight="1" x14ac:dyDescent="0.25">
      <c r="A13" s="380"/>
      <c r="B13" s="1060" t="s">
        <v>352</v>
      </c>
      <c r="C13" s="1060"/>
      <c r="D13" s="1060"/>
      <c r="E13" s="1060"/>
      <c r="F13" s="401"/>
      <c r="G13" s="384"/>
      <c r="H13" s="384"/>
      <c r="I13" s="1005" t="s">
        <v>166</v>
      </c>
      <c r="J13" s="1005"/>
      <c r="K13" s="1005"/>
      <c r="L13" s="1005"/>
      <c r="M13" s="1005"/>
      <c r="N13" s="1005"/>
      <c r="O13" s="1005"/>
      <c r="P13" s="1005"/>
      <c r="Q13" s="1005"/>
      <c r="R13" s="1005"/>
      <c r="S13" s="1005"/>
      <c r="T13" s="1005"/>
      <c r="U13" s="753"/>
      <c r="V13" s="385"/>
    </row>
    <row r="14" spans="1:27" ht="18.75" customHeight="1" x14ac:dyDescent="0.25">
      <c r="A14" s="380"/>
      <c r="B14" s="1059" t="s">
        <v>353</v>
      </c>
      <c r="C14" s="1059"/>
      <c r="D14" s="1059"/>
      <c r="E14" s="1059"/>
      <c r="F14" s="390"/>
      <c r="G14" s="389"/>
      <c r="H14" s="389"/>
      <c r="I14" s="1007" t="s">
        <v>163</v>
      </c>
      <c r="J14" s="1007"/>
      <c r="K14" s="1007"/>
      <c r="L14" s="1007"/>
      <c r="M14" s="1007"/>
      <c r="N14" s="1007"/>
      <c r="O14" s="1007"/>
      <c r="P14" s="1007"/>
      <c r="Q14" s="1007"/>
      <c r="R14" s="1007"/>
      <c r="S14" s="1007"/>
      <c r="T14" s="1007"/>
      <c r="U14" s="753"/>
      <c r="V14" s="385"/>
    </row>
    <row r="15" spans="1:27" ht="18.75" customHeight="1" x14ac:dyDescent="0.25">
      <c r="A15" s="380"/>
      <c r="B15" s="1060" t="s">
        <v>354</v>
      </c>
      <c r="C15" s="1060"/>
      <c r="D15" s="1060"/>
      <c r="E15" s="1060"/>
      <c r="F15" s="401"/>
      <c r="G15" s="384"/>
      <c r="H15" s="384"/>
      <c r="I15" s="1005" t="s">
        <v>164</v>
      </c>
      <c r="J15" s="1005"/>
      <c r="K15" s="1005"/>
      <c r="L15" s="1005"/>
      <c r="M15" s="1005"/>
      <c r="N15" s="1005"/>
      <c r="O15" s="1005"/>
      <c r="P15" s="1005"/>
      <c r="Q15" s="1005"/>
      <c r="R15" s="1005"/>
      <c r="S15" s="1005"/>
      <c r="T15" s="1005"/>
      <c r="U15" s="753"/>
      <c r="V15" s="385"/>
    </row>
    <row r="16" spans="1:27" ht="18.75" customHeight="1" x14ac:dyDescent="0.25">
      <c r="A16" s="380"/>
      <c r="B16" s="1059" t="s">
        <v>355</v>
      </c>
      <c r="C16" s="1059"/>
      <c r="D16" s="1059"/>
      <c r="E16" s="1059"/>
      <c r="F16" s="390"/>
      <c r="G16" s="389"/>
      <c r="H16" s="389"/>
      <c r="I16" s="1007" t="s">
        <v>138</v>
      </c>
      <c r="J16" s="1007"/>
      <c r="K16" s="1007"/>
      <c r="L16" s="1007"/>
      <c r="M16" s="1007"/>
      <c r="N16" s="1007"/>
      <c r="O16" s="1007"/>
      <c r="P16" s="1007"/>
      <c r="Q16" s="1007"/>
      <c r="R16" s="1007"/>
      <c r="S16" s="1007"/>
      <c r="T16" s="1007"/>
      <c r="U16" s="753"/>
      <c r="V16" s="385"/>
    </row>
    <row r="17" spans="1:22" ht="18.75" customHeight="1" x14ac:dyDescent="0.25">
      <c r="A17" s="380"/>
      <c r="B17" s="1060" t="s">
        <v>356</v>
      </c>
      <c r="C17" s="1060"/>
      <c r="D17" s="1060"/>
      <c r="E17" s="1060"/>
      <c r="F17" s="401"/>
      <c r="G17" s="384"/>
      <c r="H17" s="384"/>
      <c r="I17" s="1005" t="s">
        <v>161</v>
      </c>
      <c r="J17" s="1005"/>
      <c r="K17" s="1005"/>
      <c r="L17" s="1005"/>
      <c r="M17" s="1005"/>
      <c r="N17" s="1005"/>
      <c r="O17" s="1005"/>
      <c r="P17" s="1005"/>
      <c r="Q17" s="1005"/>
      <c r="R17" s="1005"/>
      <c r="S17" s="1005"/>
      <c r="T17" s="1005"/>
      <c r="U17" s="753"/>
      <c r="V17" s="385"/>
    </row>
    <row r="18" spans="1:22" ht="18.75" customHeight="1" x14ac:dyDescent="0.25">
      <c r="A18" s="380"/>
      <c r="B18" s="1063" t="s">
        <v>358</v>
      </c>
      <c r="C18" s="1063"/>
      <c r="D18" s="1063"/>
      <c r="E18" s="1063"/>
      <c r="F18" s="387"/>
      <c r="G18" s="386"/>
      <c r="H18" s="386"/>
      <c r="I18" s="1006" t="s">
        <v>167</v>
      </c>
      <c r="J18" s="1006"/>
      <c r="K18" s="1006"/>
      <c r="L18" s="1006"/>
      <c r="M18" s="1006"/>
      <c r="N18" s="1006"/>
      <c r="O18" s="1006"/>
      <c r="P18" s="1006"/>
      <c r="Q18" s="1006"/>
      <c r="R18" s="1006"/>
      <c r="S18" s="1006"/>
      <c r="T18" s="1006"/>
      <c r="U18" s="753"/>
      <c r="V18" s="385"/>
    </row>
    <row r="19" spans="1:22" ht="18.75" customHeight="1" x14ac:dyDescent="0.25">
      <c r="A19" s="380"/>
      <c r="B19" s="1063" t="s">
        <v>345</v>
      </c>
      <c r="C19" s="1063"/>
      <c r="D19" s="1063"/>
      <c r="E19" s="1063"/>
      <c r="F19" s="387"/>
      <c r="G19" s="386"/>
      <c r="H19" s="386"/>
      <c r="I19" s="1006" t="s">
        <v>213</v>
      </c>
      <c r="J19" s="1006"/>
      <c r="K19" s="1006"/>
      <c r="L19" s="1006"/>
      <c r="M19" s="1006"/>
      <c r="N19" s="1006"/>
      <c r="O19" s="1006"/>
      <c r="P19" s="1006"/>
      <c r="Q19" s="1006"/>
      <c r="R19" s="1006"/>
      <c r="S19" s="1006"/>
      <c r="T19" s="1006"/>
      <c r="U19" s="753"/>
      <c r="V19" s="385"/>
    </row>
    <row r="20" spans="1:22" ht="18.75" customHeight="1" x14ac:dyDescent="0.25">
      <c r="A20" s="380"/>
      <c r="B20" s="1059" t="s">
        <v>347</v>
      </c>
      <c r="C20" s="1059"/>
      <c r="D20" s="1059"/>
      <c r="E20" s="1059"/>
      <c r="F20" s="390"/>
      <c r="G20" s="389"/>
      <c r="H20" s="389"/>
      <c r="I20" s="1007" t="s">
        <v>124</v>
      </c>
      <c r="J20" s="1007"/>
      <c r="K20" s="1007"/>
      <c r="L20" s="1007"/>
      <c r="M20" s="1007"/>
      <c r="N20" s="1007"/>
      <c r="O20" s="1007"/>
      <c r="P20" s="1007"/>
      <c r="Q20" s="1007"/>
      <c r="R20" s="1007"/>
      <c r="S20" s="1007"/>
      <c r="T20" s="1007"/>
      <c r="U20" s="753"/>
      <c r="V20" s="385"/>
    </row>
    <row r="21" spans="1:22" ht="18.75" customHeight="1" x14ac:dyDescent="0.25">
      <c r="A21" s="380"/>
      <c r="B21" s="1060" t="s">
        <v>348</v>
      </c>
      <c r="C21" s="1060"/>
      <c r="D21" s="1060"/>
      <c r="E21" s="1060"/>
      <c r="F21" s="401"/>
      <c r="G21" s="384"/>
      <c r="H21" s="384"/>
      <c r="I21" s="1005" t="s">
        <v>162</v>
      </c>
      <c r="J21" s="1005"/>
      <c r="K21" s="1005"/>
      <c r="L21" s="1005"/>
      <c r="M21" s="1005"/>
      <c r="N21" s="1005"/>
      <c r="O21" s="1005"/>
      <c r="P21" s="1005"/>
      <c r="Q21" s="1005"/>
      <c r="R21" s="1005"/>
      <c r="S21" s="1005"/>
      <c r="T21" s="1005"/>
      <c r="U21" s="753"/>
      <c r="V21" s="385"/>
    </row>
    <row r="22" spans="1:22" ht="18.75" customHeight="1" x14ac:dyDescent="0.25">
      <c r="A22" s="380"/>
      <c r="B22" s="1063" t="s">
        <v>346</v>
      </c>
      <c r="C22" s="1063"/>
      <c r="D22" s="1063"/>
      <c r="E22" s="1063"/>
      <c r="F22" s="387"/>
      <c r="G22" s="386"/>
      <c r="H22" s="386"/>
      <c r="I22" s="1006" t="s">
        <v>214</v>
      </c>
      <c r="J22" s="1006"/>
      <c r="K22" s="1006"/>
      <c r="L22" s="1006"/>
      <c r="M22" s="1006"/>
      <c r="N22" s="1006"/>
      <c r="O22" s="1006"/>
      <c r="P22" s="1006"/>
      <c r="Q22" s="1006"/>
      <c r="R22" s="1006"/>
      <c r="S22" s="1006"/>
      <c r="T22" s="1006"/>
      <c r="U22" s="753"/>
      <c r="V22" s="385"/>
    </row>
    <row r="23" spans="1:22" ht="18.75" customHeight="1" x14ac:dyDescent="0.25">
      <c r="A23" s="380"/>
      <c r="B23" s="1059" t="s">
        <v>357</v>
      </c>
      <c r="C23" s="1059"/>
      <c r="D23" s="1059"/>
      <c r="E23" s="1059"/>
      <c r="F23" s="390"/>
      <c r="G23" s="389"/>
      <c r="H23" s="389"/>
      <c r="I23" s="1007" t="s">
        <v>395</v>
      </c>
      <c r="J23" s="1007"/>
      <c r="K23" s="1007"/>
      <c r="L23" s="1007"/>
      <c r="M23" s="1007"/>
      <c r="N23" s="1007"/>
      <c r="O23" s="1007"/>
      <c r="P23" s="1007"/>
      <c r="Q23" s="1007"/>
      <c r="R23" s="1007"/>
      <c r="S23" s="1007"/>
      <c r="T23" s="1007"/>
      <c r="U23" s="753"/>
      <c r="V23" s="385"/>
    </row>
    <row r="24" spans="1:22" ht="8.25" customHeight="1" thickBot="1" x14ac:dyDescent="0.25">
      <c r="A24" s="380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</row>
    <row r="25" spans="1:22" ht="15" customHeight="1" x14ac:dyDescent="0.2">
      <c r="A25" s="1061" t="s">
        <v>84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</row>
    <row r="26" spans="1:22" ht="6.75" customHeight="1" x14ac:dyDescent="0.2">
      <c r="A26" s="1062"/>
      <c r="B26" s="1062"/>
      <c r="C26" s="1062"/>
      <c r="D26" s="1062"/>
      <c r="E26" s="1062"/>
      <c r="F26" s="1062"/>
      <c r="G26" s="1062"/>
      <c r="H26" s="1062"/>
      <c r="I26" s="1062"/>
      <c r="J26" s="1062"/>
      <c r="K26" s="1062"/>
      <c r="L26" s="1062"/>
      <c r="M26" s="1062"/>
      <c r="N26" s="1062"/>
      <c r="O26" s="1062"/>
      <c r="P26" s="1062"/>
      <c r="Q26" s="1062"/>
      <c r="R26" s="1062"/>
      <c r="S26" s="1062"/>
      <c r="T26" s="1062"/>
      <c r="U26" s="1062"/>
      <c r="V26" s="1062"/>
    </row>
    <row r="27" spans="1:22" ht="6.75" customHeight="1" x14ac:dyDescent="0.2">
      <c r="A27" s="687"/>
      <c r="B27" s="687"/>
      <c r="C27" s="687"/>
      <c r="D27" s="687"/>
      <c r="E27" s="687"/>
      <c r="F27" s="687"/>
      <c r="G27" s="687"/>
      <c r="H27" s="687"/>
      <c r="I27" s="687"/>
      <c r="J27" s="687"/>
      <c r="K27" s="687"/>
      <c r="L27" s="687"/>
      <c r="M27" s="687"/>
      <c r="N27" s="687"/>
      <c r="O27" s="687"/>
      <c r="P27" s="687"/>
      <c r="Q27" s="687"/>
      <c r="R27" s="687"/>
      <c r="S27" s="687"/>
      <c r="T27" s="687"/>
      <c r="U27" s="687"/>
      <c r="V27" s="380"/>
    </row>
    <row r="28" spans="1:22" ht="15" customHeight="1" x14ac:dyDescent="0.2">
      <c r="A28" s="1008" t="s">
        <v>531</v>
      </c>
      <c r="B28" s="1008"/>
      <c r="C28" s="1043"/>
      <c r="D28" s="1053" t="s">
        <v>518</v>
      </c>
      <c r="E28" s="1057"/>
      <c r="F28" s="1057"/>
      <c r="G28" s="1057"/>
      <c r="H28" s="1054"/>
      <c r="I28" s="391"/>
      <c r="J28" s="380"/>
      <c r="K28" s="1052" t="s">
        <v>215</v>
      </c>
      <c r="L28" s="1052"/>
      <c r="M28" s="1052"/>
      <c r="N28" s="1053" t="s">
        <v>119</v>
      </c>
      <c r="O28" s="1054"/>
      <c r="P28" s="392"/>
      <c r="Q28" s="1052" t="s">
        <v>165</v>
      </c>
      <c r="R28" s="1052"/>
      <c r="S28" s="1052"/>
      <c r="T28" s="1015" t="s">
        <v>122</v>
      </c>
      <c r="U28" s="1017"/>
      <c r="V28" s="380"/>
    </row>
    <row r="29" spans="1:22" ht="15" customHeight="1" x14ac:dyDescent="0.25">
      <c r="A29" s="1008"/>
      <c r="B29" s="1008"/>
      <c r="C29" s="1043"/>
      <c r="D29" s="1055"/>
      <c r="E29" s="1058"/>
      <c r="F29" s="1058"/>
      <c r="G29" s="1058"/>
      <c r="H29" s="1056"/>
      <c r="I29" s="391"/>
      <c r="J29" s="691"/>
      <c r="K29" s="1052"/>
      <c r="L29" s="1052"/>
      <c r="M29" s="1052"/>
      <c r="N29" s="1055"/>
      <c r="O29" s="1056"/>
      <c r="P29" s="392"/>
      <c r="Q29" s="1052"/>
      <c r="R29" s="1052"/>
      <c r="S29" s="1052"/>
      <c r="T29" s="1018"/>
      <c r="U29" s="1020"/>
      <c r="V29" s="380"/>
    </row>
    <row r="30" spans="1:22" ht="4.5" customHeight="1" x14ac:dyDescent="0.2">
      <c r="A30" s="1051"/>
      <c r="B30" s="1051"/>
      <c r="C30" s="689"/>
      <c r="D30" s="689"/>
      <c r="E30" s="689"/>
      <c r="F30" s="689"/>
      <c r="G30" s="689"/>
      <c r="H30" s="689"/>
      <c r="I30" s="689"/>
      <c r="J30" s="689"/>
      <c r="K30" s="689"/>
      <c r="L30" s="689"/>
      <c r="M30" s="689"/>
      <c r="N30" s="689"/>
      <c r="O30" s="689"/>
      <c r="P30" s="689"/>
      <c r="Q30" s="689"/>
      <c r="R30" s="689"/>
      <c r="S30" s="380"/>
      <c r="T30" s="380"/>
      <c r="U30" s="380"/>
      <c r="V30" s="380"/>
    </row>
    <row r="31" spans="1:22" ht="4.5" customHeight="1" x14ac:dyDescent="0.2">
      <c r="A31" s="38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</row>
    <row r="32" spans="1:22" ht="15" customHeight="1" x14ac:dyDescent="0.25">
      <c r="A32" s="380"/>
      <c r="B32" s="385"/>
      <c r="C32" s="1050" t="s">
        <v>120</v>
      </c>
      <c r="D32" s="1050"/>
      <c r="E32" s="1050"/>
      <c r="F32" s="1050"/>
      <c r="G32" s="1050"/>
      <c r="H32" s="1050"/>
      <c r="I32" s="1050"/>
      <c r="J32" s="1050"/>
      <c r="K32" s="1050"/>
      <c r="L32" s="1050"/>
      <c r="M32" s="1050"/>
      <c r="N32" s="1050"/>
      <c r="O32" s="380"/>
      <c r="P32" s="380"/>
      <c r="Q32" s="380"/>
      <c r="R32" s="1050" t="s">
        <v>217</v>
      </c>
      <c r="S32" s="1050"/>
      <c r="T32" s="1050"/>
      <c r="U32" s="1050"/>
      <c r="V32" s="380"/>
    </row>
    <row r="33" spans="1:23" ht="9" customHeight="1" x14ac:dyDescent="0.2">
      <c r="A33" s="1051"/>
      <c r="B33" s="1051"/>
      <c r="C33" s="689"/>
      <c r="D33" s="689"/>
      <c r="E33" s="689"/>
      <c r="F33" s="689"/>
      <c r="G33" s="689"/>
      <c r="H33" s="689"/>
      <c r="I33" s="689"/>
      <c r="J33" s="689"/>
      <c r="K33" s="689"/>
      <c r="L33" s="689"/>
      <c r="M33" s="689"/>
      <c r="N33" s="393"/>
      <c r="O33" s="380"/>
      <c r="P33" s="380"/>
      <c r="Q33" s="380"/>
      <c r="R33" s="380"/>
      <c r="S33" s="393"/>
      <c r="T33" s="393"/>
      <c r="U33" s="380"/>
      <c r="V33" s="380"/>
    </row>
    <row r="34" spans="1:23" ht="15" customHeight="1" x14ac:dyDescent="0.2">
      <c r="A34" s="1008" t="s">
        <v>121</v>
      </c>
      <c r="B34" s="1008"/>
      <c r="C34" s="1009"/>
      <c r="D34" s="1010"/>
      <c r="E34" s="1010"/>
      <c r="F34" s="1010"/>
      <c r="G34" s="1010"/>
      <c r="H34" s="1010"/>
      <c r="I34" s="1010"/>
      <c r="J34" s="1010"/>
      <c r="K34" s="1010"/>
      <c r="L34" s="1010"/>
      <c r="M34" s="1010"/>
      <c r="N34" s="1011"/>
      <c r="O34" s="380"/>
      <c r="P34" s="380"/>
      <c r="Q34" s="380"/>
      <c r="R34" s="380"/>
      <c r="S34" s="380"/>
      <c r="T34" s="1015" t="s">
        <v>122</v>
      </c>
      <c r="U34" s="1017"/>
      <c r="V34" s="380"/>
      <c r="W34" s="377"/>
    </row>
    <row r="35" spans="1:23" ht="15" customHeight="1" x14ac:dyDescent="0.2">
      <c r="A35" s="1008"/>
      <c r="B35" s="1008"/>
      <c r="C35" s="1012"/>
      <c r="D35" s="1013"/>
      <c r="E35" s="1013"/>
      <c r="F35" s="1013"/>
      <c r="G35" s="1013"/>
      <c r="H35" s="1013"/>
      <c r="I35" s="1013"/>
      <c r="J35" s="1013"/>
      <c r="K35" s="1013"/>
      <c r="L35" s="1013"/>
      <c r="M35" s="1013"/>
      <c r="N35" s="1014"/>
      <c r="O35" s="380"/>
      <c r="P35" s="380"/>
      <c r="Q35" s="380"/>
      <c r="R35" s="380"/>
      <c r="S35" s="380"/>
      <c r="T35" s="1018"/>
      <c r="U35" s="1020"/>
      <c r="V35" s="380"/>
      <c r="W35" s="377"/>
    </row>
    <row r="36" spans="1:23" s="380" customFormat="1" ht="9" customHeight="1" x14ac:dyDescent="0.2">
      <c r="A36" s="689"/>
      <c r="B36" s="689"/>
      <c r="C36" s="689"/>
      <c r="D36" s="689"/>
      <c r="E36" s="689"/>
      <c r="F36" s="689"/>
      <c r="G36" s="689"/>
      <c r="H36" s="689"/>
      <c r="I36" s="689"/>
      <c r="J36" s="689"/>
      <c r="K36" s="689"/>
      <c r="L36" s="689"/>
      <c r="M36" s="689"/>
      <c r="N36" s="393"/>
      <c r="T36" s="393"/>
      <c r="U36" s="393"/>
    </row>
    <row r="37" spans="1:23" ht="15" customHeight="1" x14ac:dyDescent="0.2">
      <c r="A37" s="1008" t="s">
        <v>226</v>
      </c>
      <c r="B37" s="1008"/>
      <c r="C37" s="1009"/>
      <c r="D37" s="1010"/>
      <c r="E37" s="1010"/>
      <c r="F37" s="1010"/>
      <c r="G37" s="1010"/>
      <c r="H37" s="1010"/>
      <c r="I37" s="1010"/>
      <c r="J37" s="1010"/>
      <c r="K37" s="1010"/>
      <c r="L37" s="1010"/>
      <c r="M37" s="1010"/>
      <c r="N37" s="1011"/>
      <c r="O37" s="380"/>
      <c r="P37" s="380"/>
      <c r="Q37" s="380"/>
      <c r="R37" s="380"/>
      <c r="S37" s="380"/>
      <c r="T37" s="1015" t="s">
        <v>122</v>
      </c>
      <c r="U37" s="1017"/>
      <c r="V37" s="380"/>
      <c r="W37" s="377"/>
    </row>
    <row r="38" spans="1:23" ht="15" customHeight="1" x14ac:dyDescent="0.2">
      <c r="A38" s="1008"/>
      <c r="B38" s="1008"/>
      <c r="C38" s="1012"/>
      <c r="D38" s="1013"/>
      <c r="E38" s="1013"/>
      <c r="F38" s="1013"/>
      <c r="G38" s="1013"/>
      <c r="H38" s="1013"/>
      <c r="I38" s="1013"/>
      <c r="J38" s="1013"/>
      <c r="K38" s="1013"/>
      <c r="L38" s="1013"/>
      <c r="M38" s="1013"/>
      <c r="N38" s="1014"/>
      <c r="O38" s="380"/>
      <c r="P38" s="380"/>
      <c r="Q38" s="380"/>
      <c r="R38" s="380"/>
      <c r="S38" s="380"/>
      <c r="T38" s="1018"/>
      <c r="U38" s="1020"/>
      <c r="V38" s="380"/>
      <c r="W38" s="377"/>
    </row>
    <row r="39" spans="1:23" s="380" customFormat="1" ht="9" customHeight="1" x14ac:dyDescent="0.2">
      <c r="A39" s="689"/>
      <c r="B39" s="689"/>
      <c r="C39" s="689"/>
      <c r="D39" s="689"/>
      <c r="E39" s="689"/>
      <c r="F39" s="689"/>
      <c r="G39" s="689"/>
      <c r="H39" s="689"/>
      <c r="I39" s="689"/>
      <c r="J39" s="689"/>
      <c r="K39" s="689"/>
      <c r="L39" s="689"/>
      <c r="M39" s="689"/>
      <c r="N39" s="393"/>
      <c r="T39" s="393"/>
      <c r="U39" s="393"/>
    </row>
    <row r="40" spans="1:23" ht="15" customHeight="1" x14ac:dyDescent="0.2">
      <c r="A40" s="1008" t="s">
        <v>519</v>
      </c>
      <c r="B40" s="1008"/>
      <c r="C40" s="1009"/>
      <c r="D40" s="1010"/>
      <c r="E40" s="1010"/>
      <c r="F40" s="1010"/>
      <c r="G40" s="1010"/>
      <c r="H40" s="1010"/>
      <c r="I40" s="1010"/>
      <c r="J40" s="1010"/>
      <c r="K40" s="1010"/>
      <c r="L40" s="1010"/>
      <c r="M40" s="1010"/>
      <c r="N40" s="1011"/>
      <c r="O40" s="380"/>
      <c r="P40" s="380"/>
      <c r="Q40" s="380"/>
      <c r="R40" s="1008" t="s">
        <v>123</v>
      </c>
      <c r="S40" s="1043"/>
      <c r="T40" s="1015" t="s">
        <v>257</v>
      </c>
      <c r="U40" s="1017"/>
      <c r="V40" s="380"/>
      <c r="W40" s="377"/>
    </row>
    <row r="41" spans="1:23" ht="15" customHeight="1" x14ac:dyDescent="0.2">
      <c r="A41" s="1008"/>
      <c r="B41" s="1008"/>
      <c r="C41" s="1012"/>
      <c r="D41" s="1013"/>
      <c r="E41" s="1013"/>
      <c r="F41" s="1013"/>
      <c r="G41" s="1013"/>
      <c r="H41" s="1013"/>
      <c r="I41" s="1013"/>
      <c r="J41" s="1013"/>
      <c r="K41" s="1013"/>
      <c r="L41" s="1013"/>
      <c r="M41" s="1013"/>
      <c r="N41" s="1014"/>
      <c r="O41" s="380"/>
      <c r="P41" s="380"/>
      <c r="Q41" s="380"/>
      <c r="R41" s="1008"/>
      <c r="S41" s="1043"/>
      <c r="T41" s="1018"/>
      <c r="U41" s="1020"/>
      <c r="V41" s="380"/>
      <c r="W41" s="377"/>
    </row>
    <row r="42" spans="1:23" ht="9" customHeight="1" x14ac:dyDescent="0.2">
      <c r="A42" s="380"/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94"/>
      <c r="U42" s="394"/>
      <c r="V42" s="380"/>
      <c r="W42" s="380"/>
    </row>
    <row r="43" spans="1:23" s="919" customFormat="1" ht="15" customHeight="1" x14ac:dyDescent="0.2">
      <c r="A43" s="1021" t="s">
        <v>509</v>
      </c>
      <c r="B43" s="1022"/>
      <c r="C43" s="1023"/>
      <c r="D43" s="1024"/>
      <c r="E43" s="1024"/>
      <c r="F43" s="1024"/>
      <c r="G43" s="1024"/>
      <c r="H43" s="1024"/>
      <c r="I43" s="1024"/>
      <c r="J43" s="1024"/>
      <c r="K43" s="1024"/>
      <c r="L43" s="1024"/>
      <c r="M43" s="1024"/>
      <c r="N43" s="1025"/>
      <c r="O43" s="1029" t="s">
        <v>532</v>
      </c>
      <c r="P43" s="1030"/>
      <c r="Q43" s="1030"/>
      <c r="R43" s="1030"/>
      <c r="S43" s="1031"/>
      <c r="T43" s="1015" t="s">
        <v>257</v>
      </c>
      <c r="U43" s="1017"/>
      <c r="V43" s="380"/>
    </row>
    <row r="44" spans="1:23" s="919" customFormat="1" ht="15" customHeight="1" x14ac:dyDescent="0.2">
      <c r="A44" s="1021"/>
      <c r="B44" s="1022"/>
      <c r="C44" s="1026"/>
      <c r="D44" s="1027"/>
      <c r="E44" s="1027"/>
      <c r="F44" s="1027"/>
      <c r="G44" s="1027"/>
      <c r="H44" s="1027"/>
      <c r="I44" s="1027"/>
      <c r="J44" s="1027"/>
      <c r="K44" s="1027"/>
      <c r="L44" s="1027"/>
      <c r="M44" s="1027"/>
      <c r="N44" s="1028"/>
      <c r="O44" s="1029"/>
      <c r="P44" s="1030"/>
      <c r="Q44" s="1030"/>
      <c r="R44" s="1030"/>
      <c r="S44" s="1031"/>
      <c r="T44" s="1018"/>
      <c r="U44" s="1020"/>
      <c r="V44" s="380"/>
    </row>
    <row r="45" spans="1:23" s="919" customFormat="1" ht="9" customHeight="1" x14ac:dyDescent="0.2">
      <c r="A45" s="920"/>
      <c r="B45" s="921"/>
      <c r="C45" s="923"/>
      <c r="D45" s="923"/>
      <c r="E45" s="923"/>
      <c r="F45" s="923"/>
      <c r="G45" s="923"/>
      <c r="H45" s="923"/>
      <c r="I45" s="923"/>
      <c r="J45" s="923"/>
      <c r="K45" s="923"/>
      <c r="L45" s="923"/>
      <c r="M45" s="923"/>
      <c r="N45" s="923"/>
      <c r="O45" s="922"/>
      <c r="P45" s="922"/>
      <c r="Q45" s="922"/>
      <c r="R45" s="922"/>
      <c r="S45" s="922"/>
      <c r="T45" s="397"/>
      <c r="U45" s="924"/>
      <c r="V45" s="380"/>
    </row>
    <row r="46" spans="1:23" ht="15" customHeight="1" x14ac:dyDescent="0.2">
      <c r="A46" s="1008" t="s">
        <v>170</v>
      </c>
      <c r="B46" s="1008"/>
      <c r="C46" s="1009"/>
      <c r="D46" s="1010"/>
      <c r="E46" s="1010"/>
      <c r="F46" s="1010"/>
      <c r="G46" s="1010"/>
      <c r="H46" s="1010"/>
      <c r="I46" s="1010"/>
      <c r="J46" s="1010"/>
      <c r="K46" s="1010"/>
      <c r="L46" s="1010"/>
      <c r="M46" s="1010"/>
      <c r="N46" s="1011"/>
      <c r="O46" s="380"/>
      <c r="P46" s="380"/>
      <c r="Q46" s="395"/>
      <c r="R46" s="1015" t="s">
        <v>508</v>
      </c>
      <c r="S46" s="1016"/>
      <c r="T46" s="1016"/>
      <c r="U46" s="1017"/>
      <c r="V46" s="380"/>
    </row>
    <row r="47" spans="1:23" ht="15" customHeight="1" x14ac:dyDescent="0.2">
      <c r="A47" s="1008"/>
      <c r="B47" s="1008"/>
      <c r="C47" s="1012"/>
      <c r="D47" s="1013"/>
      <c r="E47" s="1013"/>
      <c r="F47" s="1013"/>
      <c r="G47" s="1013"/>
      <c r="H47" s="1013"/>
      <c r="I47" s="1013"/>
      <c r="J47" s="1013"/>
      <c r="K47" s="1013"/>
      <c r="L47" s="1013"/>
      <c r="M47" s="1013"/>
      <c r="N47" s="1014"/>
      <c r="O47" s="380"/>
      <c r="P47" s="380"/>
      <c r="Q47" s="395"/>
      <c r="R47" s="1018"/>
      <c r="S47" s="1019"/>
      <c r="T47" s="1019"/>
      <c r="U47" s="1020"/>
      <c r="V47" s="380"/>
    </row>
    <row r="48" spans="1:23" ht="9" customHeight="1" x14ac:dyDescent="0.2">
      <c r="A48" s="380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95"/>
      <c r="R48" s="395"/>
      <c r="S48" s="689"/>
      <c r="T48" s="689"/>
      <c r="U48" s="689"/>
      <c r="V48" s="380"/>
    </row>
    <row r="49" spans="1:22" ht="9" customHeight="1" x14ac:dyDescent="0.2">
      <c r="A49" s="1008" t="s">
        <v>169</v>
      </c>
      <c r="B49" s="1043"/>
      <c r="C49" s="1009"/>
      <c r="D49" s="1010"/>
      <c r="E49" s="1010"/>
      <c r="F49" s="1010"/>
      <c r="G49" s="1010"/>
      <c r="H49" s="1010"/>
      <c r="I49" s="1010"/>
      <c r="J49" s="1010"/>
      <c r="K49" s="1010"/>
      <c r="L49" s="1010"/>
      <c r="M49" s="1010"/>
      <c r="N49" s="1011"/>
      <c r="O49" s="380"/>
      <c r="P49" s="380"/>
      <c r="Q49" s="395"/>
      <c r="R49" s="1015" t="s">
        <v>508</v>
      </c>
      <c r="S49" s="1016"/>
      <c r="T49" s="1016"/>
      <c r="U49" s="1017"/>
      <c r="V49" s="380"/>
    </row>
    <row r="50" spans="1:22" ht="9" customHeight="1" x14ac:dyDescent="0.2">
      <c r="A50" s="1008"/>
      <c r="B50" s="1043"/>
      <c r="C50" s="1044"/>
      <c r="D50" s="1045"/>
      <c r="E50" s="1045"/>
      <c r="F50" s="1045"/>
      <c r="G50" s="1045"/>
      <c r="H50" s="1045"/>
      <c r="I50" s="1045"/>
      <c r="J50" s="1045"/>
      <c r="K50" s="1045"/>
      <c r="L50" s="1045"/>
      <c r="M50" s="1045"/>
      <c r="N50" s="1046"/>
      <c r="O50" s="380"/>
      <c r="P50" s="380"/>
      <c r="Q50" s="395"/>
      <c r="R50" s="1047"/>
      <c r="S50" s="1048"/>
      <c r="T50" s="1048"/>
      <c r="U50" s="1049"/>
      <c r="V50" s="380"/>
    </row>
    <row r="51" spans="1:22" ht="15" customHeight="1" x14ac:dyDescent="0.2">
      <c r="A51" s="1008"/>
      <c r="B51" s="1043"/>
      <c r="C51" s="1012"/>
      <c r="D51" s="1013"/>
      <c r="E51" s="1013"/>
      <c r="F51" s="1013"/>
      <c r="G51" s="1013"/>
      <c r="H51" s="1013"/>
      <c r="I51" s="1013"/>
      <c r="J51" s="1013"/>
      <c r="K51" s="1013"/>
      <c r="L51" s="1013"/>
      <c r="M51" s="1013"/>
      <c r="N51" s="1014"/>
      <c r="O51" s="380"/>
      <c r="P51" s="380"/>
      <c r="Q51" s="395"/>
      <c r="R51" s="1018"/>
      <c r="S51" s="1019"/>
      <c r="T51" s="1019"/>
      <c r="U51" s="1020"/>
      <c r="V51" s="380"/>
    </row>
    <row r="52" spans="1:22" ht="8.25" customHeight="1" x14ac:dyDescent="0.25">
      <c r="A52" s="688"/>
      <c r="B52" s="39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80"/>
      <c r="P52" s="380"/>
      <c r="Q52" s="380"/>
      <c r="R52" s="397"/>
      <c r="S52" s="397"/>
      <c r="T52" s="397"/>
      <c r="U52" s="397"/>
      <c r="V52" s="380"/>
    </row>
    <row r="53" spans="1:22" s="379" customFormat="1" ht="15" customHeight="1" x14ac:dyDescent="0.25">
      <c r="A53" s="385"/>
      <c r="B53" s="1050" t="s">
        <v>93</v>
      </c>
      <c r="C53" s="1050"/>
      <c r="D53" s="1050"/>
      <c r="E53" s="1050"/>
      <c r="F53" s="1050"/>
      <c r="G53" s="1050"/>
      <c r="H53" s="690"/>
      <c r="I53" s="1050" t="s">
        <v>440</v>
      </c>
      <c r="J53" s="1050"/>
      <c r="K53" s="1050"/>
      <c r="L53" s="1050"/>
      <c r="M53" s="1050"/>
      <c r="N53" s="1050"/>
      <c r="O53" s="1050"/>
      <c r="P53" s="1050"/>
      <c r="Q53" s="1050"/>
      <c r="R53" s="1050"/>
      <c r="S53" s="1050"/>
      <c r="T53" s="1050"/>
      <c r="U53" s="1050"/>
      <c r="V53" s="385"/>
    </row>
    <row r="54" spans="1:22" ht="15" customHeight="1" x14ac:dyDescent="0.2">
      <c r="A54" s="1051"/>
      <c r="B54" s="1051"/>
      <c r="C54" s="689"/>
      <c r="D54" s="689"/>
      <c r="E54" s="689"/>
      <c r="F54" s="689"/>
      <c r="G54" s="689"/>
      <c r="H54" s="689"/>
      <c r="I54" s="754"/>
      <c r="J54" s="746"/>
      <c r="K54" s="745"/>
      <c r="L54" s="745"/>
      <c r="M54" s="745"/>
      <c r="N54" s="745"/>
      <c r="O54" s="746"/>
      <c r="P54" s="746"/>
      <c r="Q54" s="746"/>
      <c r="R54" s="746"/>
      <c r="S54" s="746"/>
      <c r="T54" s="745"/>
      <c r="U54" s="747"/>
      <c r="V54" s="380"/>
    </row>
    <row r="55" spans="1:22" ht="19.5" customHeight="1" x14ac:dyDescent="0.3">
      <c r="A55" s="1032" t="s">
        <v>91</v>
      </c>
      <c r="B55" s="1032"/>
      <c r="C55" s="1033" t="s">
        <v>87</v>
      </c>
      <c r="D55" s="1034"/>
      <c r="E55" s="1034"/>
      <c r="F55" s="1034"/>
      <c r="G55" s="1035"/>
      <c r="H55" s="398"/>
      <c r="I55" s="755"/>
      <c r="J55" s="187"/>
      <c r="K55" s="186"/>
      <c r="L55" s="186"/>
      <c r="M55" s="186"/>
      <c r="N55" s="186"/>
      <c r="O55" s="1040"/>
      <c r="P55" s="1040"/>
      <c r="Q55" s="1040"/>
      <c r="R55" s="1040"/>
      <c r="S55" s="1040"/>
      <c r="T55" s="1041"/>
      <c r="U55" s="1042"/>
      <c r="V55" s="380"/>
    </row>
    <row r="56" spans="1:22" ht="15" customHeight="1" x14ac:dyDescent="0.2">
      <c r="A56" s="380"/>
      <c r="B56" s="380"/>
      <c r="C56" s="1036" t="s">
        <v>216</v>
      </c>
      <c r="D56" s="1036"/>
      <c r="E56" s="1036"/>
      <c r="F56" s="1036"/>
      <c r="G56" s="1036"/>
      <c r="H56" s="399"/>
      <c r="I56" s="185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402"/>
      <c r="U56" s="748"/>
      <c r="V56" s="380"/>
    </row>
    <row r="57" spans="1:22" ht="19.5" customHeight="1" x14ac:dyDescent="0.25">
      <c r="A57" s="380"/>
      <c r="B57" s="380"/>
      <c r="C57" s="400"/>
      <c r="D57" s="400"/>
      <c r="E57" s="400"/>
      <c r="F57" s="380"/>
      <c r="G57" s="380"/>
      <c r="H57" s="380"/>
      <c r="I57" s="185"/>
      <c r="J57" s="186"/>
      <c r="K57" s="186"/>
      <c r="L57" s="186"/>
      <c r="M57" s="186"/>
      <c r="N57" s="186"/>
      <c r="O57" s="1040"/>
      <c r="P57" s="1040"/>
      <c r="Q57" s="1040"/>
      <c r="R57" s="1040"/>
      <c r="S57" s="1040"/>
      <c r="T57" s="1041"/>
      <c r="U57" s="1042"/>
      <c r="V57" s="380"/>
    </row>
    <row r="58" spans="1:22" ht="19.5" customHeight="1" x14ac:dyDescent="0.3">
      <c r="A58" s="1032" t="s">
        <v>92</v>
      </c>
      <c r="B58" s="1032"/>
      <c r="C58" s="1033" t="s">
        <v>87</v>
      </c>
      <c r="D58" s="1034"/>
      <c r="E58" s="1034"/>
      <c r="F58" s="1034"/>
      <c r="G58" s="1035"/>
      <c r="H58" s="398"/>
      <c r="I58" s="755"/>
      <c r="J58" s="187"/>
      <c r="K58" s="186"/>
      <c r="L58" s="186"/>
      <c r="M58" s="186"/>
      <c r="N58" s="186"/>
      <c r="O58" s="187"/>
      <c r="P58" s="187"/>
      <c r="Q58" s="187"/>
      <c r="R58" s="187"/>
      <c r="S58" s="187"/>
      <c r="T58" s="402"/>
      <c r="U58" s="748"/>
      <c r="V58" s="380"/>
    </row>
    <row r="59" spans="1:22" ht="19.5" customHeight="1" x14ac:dyDescent="0.25">
      <c r="A59" s="380"/>
      <c r="B59" s="380"/>
      <c r="C59" s="1036" t="s">
        <v>216</v>
      </c>
      <c r="D59" s="1036"/>
      <c r="E59" s="1036"/>
      <c r="F59" s="1036"/>
      <c r="G59" s="1036"/>
      <c r="H59" s="399"/>
      <c r="I59" s="430"/>
      <c r="J59" s="431"/>
      <c r="K59" s="431"/>
      <c r="L59" s="431"/>
      <c r="M59" s="431"/>
      <c r="N59" s="431"/>
      <c r="O59" s="1037"/>
      <c r="P59" s="1037"/>
      <c r="Q59" s="1037"/>
      <c r="R59" s="1037"/>
      <c r="S59" s="1037"/>
      <c r="T59" s="1038"/>
      <c r="U59" s="1039"/>
      <c r="V59" s="380"/>
    </row>
  </sheetData>
  <mergeCells count="80">
    <mergeCell ref="D1:R1"/>
    <mergeCell ref="D3:R4"/>
    <mergeCell ref="D5:R6"/>
    <mergeCell ref="D7:R8"/>
    <mergeCell ref="B9:E9"/>
    <mergeCell ref="I9:T9"/>
    <mergeCell ref="B10:E10"/>
    <mergeCell ref="B11:E11"/>
    <mergeCell ref="B23:E23"/>
    <mergeCell ref="A25:V26"/>
    <mergeCell ref="B12:E12"/>
    <mergeCell ref="B13:E13"/>
    <mergeCell ref="B14:E14"/>
    <mergeCell ref="B15:E15"/>
    <mergeCell ref="B22:E22"/>
    <mergeCell ref="B16:E16"/>
    <mergeCell ref="B17:E17"/>
    <mergeCell ref="B18:E18"/>
    <mergeCell ref="B19:E19"/>
    <mergeCell ref="B20:E20"/>
    <mergeCell ref="B21:E21"/>
    <mergeCell ref="I10:T10"/>
    <mergeCell ref="A28:C29"/>
    <mergeCell ref="K28:M29"/>
    <mergeCell ref="N28:O29"/>
    <mergeCell ref="Q28:S29"/>
    <mergeCell ref="T28:U29"/>
    <mergeCell ref="D28:H29"/>
    <mergeCell ref="A30:B30"/>
    <mergeCell ref="C32:N32"/>
    <mergeCell ref="R32:U32"/>
    <mergeCell ref="A33:B33"/>
    <mergeCell ref="A34:B35"/>
    <mergeCell ref="C34:N35"/>
    <mergeCell ref="T34:U35"/>
    <mergeCell ref="C37:N38"/>
    <mergeCell ref="T37:U38"/>
    <mergeCell ref="A40:B41"/>
    <mergeCell ref="C40:N41"/>
    <mergeCell ref="T40:U41"/>
    <mergeCell ref="A37:B38"/>
    <mergeCell ref="R40:S41"/>
    <mergeCell ref="O57:S57"/>
    <mergeCell ref="T57:U57"/>
    <mergeCell ref="A49:B51"/>
    <mergeCell ref="C49:N51"/>
    <mergeCell ref="R49:U51"/>
    <mergeCell ref="B53:G53"/>
    <mergeCell ref="A54:B54"/>
    <mergeCell ref="A55:B55"/>
    <mergeCell ref="C55:G55"/>
    <mergeCell ref="O55:S55"/>
    <mergeCell ref="T55:U55"/>
    <mergeCell ref="C56:G56"/>
    <mergeCell ref="I53:U53"/>
    <mergeCell ref="A58:B58"/>
    <mergeCell ref="C58:G58"/>
    <mergeCell ref="C59:G59"/>
    <mergeCell ref="O59:S59"/>
    <mergeCell ref="T59:U59"/>
    <mergeCell ref="A46:B47"/>
    <mergeCell ref="C46:N47"/>
    <mergeCell ref="R46:U47"/>
    <mergeCell ref="A43:B44"/>
    <mergeCell ref="C43:N44"/>
    <mergeCell ref="O43:S44"/>
    <mergeCell ref="T43:U44"/>
    <mergeCell ref="I11:T11"/>
    <mergeCell ref="I12:T12"/>
    <mergeCell ref="I13:T13"/>
    <mergeCell ref="I14:T14"/>
    <mergeCell ref="I15:T15"/>
    <mergeCell ref="I21:T21"/>
    <mergeCell ref="I22:T22"/>
    <mergeCell ref="I23:T23"/>
    <mergeCell ref="I16:T16"/>
    <mergeCell ref="I17:T17"/>
    <mergeCell ref="I18:T18"/>
    <mergeCell ref="I19:T19"/>
    <mergeCell ref="I20:T20"/>
  </mergeCells>
  <pageMargins left="0.23622047244094491" right="0.19685039370078741" top="0.31496062992125984" bottom="0.19685039370078741" header="0.19685039370078741" footer="0.15748031496062992"/>
  <pageSetup paperSize="9" fitToWidth="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showGridLines="0" view="pageBreakPreview" zoomScaleNormal="100" zoomScaleSheetLayoutView="100" workbookViewId="0">
      <selection activeCell="E47" sqref="E47"/>
    </sheetView>
  </sheetViews>
  <sheetFormatPr defaultColWidth="9.33203125" defaultRowHeight="12.75" x14ac:dyDescent="0.2"/>
  <cols>
    <col min="1" max="1" width="5.33203125" style="5" customWidth="1"/>
    <col min="2" max="2" width="4.33203125" style="5" customWidth="1"/>
    <col min="3" max="3" width="5.33203125" style="5" customWidth="1"/>
    <col min="4" max="4" width="4.5" style="3" customWidth="1"/>
    <col min="5" max="5" width="22.5" style="3" customWidth="1"/>
    <col min="6" max="6" width="7.1640625" style="3" customWidth="1"/>
    <col min="7" max="7" width="11.5" style="3" customWidth="1"/>
    <col min="8" max="8" width="6.83203125" style="3" customWidth="1"/>
    <col min="9" max="9" width="4" style="3" customWidth="1"/>
    <col min="10" max="11" width="6.83203125" style="3" customWidth="1"/>
    <col min="12" max="12" width="7" style="3" customWidth="1"/>
    <col min="13" max="13" width="1.1640625" style="3" customWidth="1"/>
    <col min="14" max="14" width="4.83203125" style="3" customWidth="1"/>
    <col min="15" max="15" width="3.6640625" style="3" customWidth="1"/>
    <col min="16" max="16" width="10.5" style="3" customWidth="1"/>
    <col min="17" max="17" width="6" style="3" customWidth="1"/>
    <col min="18" max="18" width="1.33203125" style="3" customWidth="1"/>
    <col min="19" max="19" width="1.83203125" style="3" customWidth="1"/>
    <col min="20" max="20" width="3.83203125" style="3" customWidth="1"/>
    <col min="21" max="21" width="1.83203125" style="3" customWidth="1"/>
    <col min="22" max="22" width="5.83203125" style="3" customWidth="1"/>
    <col min="23" max="24" width="3.5" style="3" customWidth="1"/>
    <col min="25" max="25" width="4.5" style="3" customWidth="1"/>
    <col min="26" max="16384" width="9.33203125" style="3"/>
  </cols>
  <sheetData>
    <row r="1" spans="1:25" ht="15" customHeight="1" x14ac:dyDescent="0.2">
      <c r="A1" s="1317" t="s">
        <v>366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721"/>
      <c r="O1" s="957"/>
      <c r="P1" s="1111" t="s">
        <v>158</v>
      </c>
      <c r="Q1" s="1112"/>
      <c r="R1" s="1112"/>
      <c r="S1" s="1112"/>
      <c r="T1" s="1112"/>
      <c r="U1" s="1113"/>
      <c r="V1" s="217"/>
      <c r="W1" s="36"/>
      <c r="X1" s="36"/>
      <c r="Y1" s="36"/>
    </row>
    <row r="2" spans="1:25" ht="15" customHeight="1" x14ac:dyDescent="0.2">
      <c r="A2" s="1317"/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721"/>
      <c r="O2" s="957"/>
      <c r="P2" s="1114" t="s">
        <v>175</v>
      </c>
      <c r="Q2" s="1115"/>
      <c r="R2" s="1115"/>
      <c r="S2" s="1115"/>
      <c r="T2" s="1115"/>
      <c r="U2" s="1116"/>
      <c r="V2" s="9"/>
      <c r="W2" s="7"/>
      <c r="X2" s="7"/>
      <c r="Y2" s="7"/>
    </row>
    <row r="3" spans="1:25" ht="13.5" customHeight="1" x14ac:dyDescent="0.2">
      <c r="A3" s="110"/>
      <c r="B3" s="110"/>
      <c r="C3" s="110"/>
      <c r="P3" s="453" t="s">
        <v>23</v>
      </c>
      <c r="Q3" s="1120" t="s">
        <v>150</v>
      </c>
      <c r="R3" s="1120"/>
      <c r="S3" s="1120"/>
      <c r="T3" s="1120"/>
      <c r="U3" s="1121"/>
      <c r="V3" s="209"/>
      <c r="W3" s="7"/>
      <c r="X3" s="7"/>
      <c r="Y3" s="7"/>
    </row>
    <row r="4" spans="1:25" ht="13.5" customHeight="1" x14ac:dyDescent="0.2">
      <c r="A4" s="4" t="str">
        <f>"► Review different types of expenditure ("&amp;B16&amp;") you may have incurred over the past 12 months"</f>
        <v>► Review different types of expenditure (2501) you may have incurred over the past 12 months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454" t="s">
        <v>24</v>
      </c>
      <c r="Q4" s="1126" t="s">
        <v>87</v>
      </c>
      <c r="R4" s="1126"/>
      <c r="S4" s="1126"/>
      <c r="T4" s="1126"/>
      <c r="U4" s="1127"/>
      <c r="V4" s="9"/>
      <c r="W4" s="7"/>
      <c r="X4" s="7"/>
      <c r="Y4" s="7"/>
    </row>
    <row r="5" spans="1:25" ht="13.5" customHeight="1" x14ac:dyDescent="0.2">
      <c r="A5" s="4" t="str">
        <f>"and indicate if you spent money on ("&amp;H16&amp;")"</f>
        <v>and indicate if you spent money on (2503)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7"/>
      <c r="T5" s="7"/>
      <c r="U5" s="7"/>
      <c r="V5" s="7"/>
      <c r="W5" s="7"/>
      <c r="X5" s="7"/>
      <c r="Y5" s="7"/>
    </row>
    <row r="6" spans="1:25" ht="13.5" customHeight="1" x14ac:dyDescent="0.2">
      <c r="A6" s="3" t="str">
        <f>"► For any relevant item, please provide detail in columns "&amp;I16&amp;" and "&amp;Q16&amp;""</f>
        <v>► For any relevant item, please provide detail in columns 2504 and 2506</v>
      </c>
      <c r="C6" s="91"/>
      <c r="S6" s="7"/>
      <c r="T6" s="24"/>
      <c r="U6" s="14"/>
      <c r="V6" s="7"/>
      <c r="W6" s="7"/>
      <c r="X6" s="7"/>
      <c r="Y6" s="7"/>
    </row>
    <row r="7" spans="1:25" ht="13.5" customHeight="1" x14ac:dyDescent="0.2">
      <c r="A7" s="4" t="s">
        <v>209</v>
      </c>
      <c r="C7" s="91"/>
      <c r="S7" s="7"/>
      <c r="T7" s="24"/>
      <c r="U7" s="14"/>
      <c r="V7" s="7"/>
      <c r="W7" s="7"/>
      <c r="X7" s="7"/>
      <c r="Y7" s="7"/>
    </row>
    <row r="8" spans="1:25" ht="13.5" customHeight="1" x14ac:dyDescent="0.2">
      <c r="A8" s="14" t="s">
        <v>142</v>
      </c>
      <c r="C8" s="91"/>
      <c r="S8" s="7"/>
      <c r="T8" s="7"/>
      <c r="U8" s="7"/>
      <c r="V8" s="7"/>
      <c r="W8" s="7"/>
      <c r="X8" s="7"/>
      <c r="Y8" s="7"/>
    </row>
    <row r="9" spans="1:25" ht="7.5" customHeight="1" thickBot="1" x14ac:dyDescent="0.25">
      <c r="A9" s="20"/>
      <c r="B9" s="3"/>
      <c r="S9" s="7"/>
      <c r="T9" s="24"/>
      <c r="U9" s="14"/>
      <c r="V9" s="7"/>
      <c r="W9" s="7"/>
      <c r="X9" s="7"/>
      <c r="Y9" s="7"/>
    </row>
    <row r="10" spans="1:25" ht="13.5" customHeight="1" x14ac:dyDescent="0.2">
      <c r="A10" s="1657" t="s">
        <v>183</v>
      </c>
      <c r="B10" s="1658"/>
      <c r="C10" s="1658"/>
      <c r="D10" s="1658"/>
      <c r="E10" s="1658"/>
      <c r="F10" s="2145"/>
      <c r="G10" s="2088" t="s">
        <v>249</v>
      </c>
      <c r="H10" s="2089"/>
      <c r="I10" s="2089"/>
      <c r="J10" s="2089"/>
      <c r="K10" s="2089"/>
      <c r="L10" s="2089"/>
      <c r="M10" s="2090"/>
      <c r="N10" s="1853" t="s">
        <v>450</v>
      </c>
      <c r="O10" s="1854"/>
      <c r="P10" s="1855"/>
      <c r="Q10" s="1331" t="s">
        <v>248</v>
      </c>
      <c r="R10" s="1332"/>
      <c r="S10" s="1333"/>
      <c r="T10" s="1331" t="s">
        <v>25</v>
      </c>
      <c r="U10" s="1539"/>
      <c r="V10" s="7"/>
    </row>
    <row r="11" spans="1:25" ht="13.5" customHeight="1" x14ac:dyDescent="0.2">
      <c r="A11" s="1610"/>
      <c r="B11" s="1611"/>
      <c r="C11" s="1611"/>
      <c r="D11" s="1611"/>
      <c r="E11" s="1611"/>
      <c r="F11" s="1967"/>
      <c r="G11" s="986" t="s">
        <v>90</v>
      </c>
      <c r="H11" s="2091" t="s">
        <v>538</v>
      </c>
      <c r="I11" s="1347" t="s">
        <v>250</v>
      </c>
      <c r="J11" s="1348"/>
      <c r="K11" s="1348"/>
      <c r="L11" s="1348"/>
      <c r="M11" s="1349"/>
      <c r="N11" s="1856"/>
      <c r="O11" s="1857"/>
      <c r="P11" s="1858"/>
      <c r="Q11" s="1334"/>
      <c r="R11" s="1335"/>
      <c r="S11" s="1336"/>
      <c r="T11" s="1334"/>
      <c r="U11" s="1540"/>
      <c r="V11" s="7"/>
    </row>
    <row r="12" spans="1:25" ht="13.5" customHeight="1" x14ac:dyDescent="0.2">
      <c r="A12" s="1610"/>
      <c r="B12" s="1611"/>
      <c r="C12" s="1611"/>
      <c r="D12" s="1611"/>
      <c r="E12" s="1611"/>
      <c r="F12" s="1967"/>
      <c r="G12" s="2143" t="s">
        <v>198</v>
      </c>
      <c r="H12" s="1359"/>
      <c r="I12" s="1347"/>
      <c r="J12" s="1348"/>
      <c r="K12" s="1348"/>
      <c r="L12" s="1348"/>
      <c r="M12" s="1349"/>
      <c r="N12" s="1856"/>
      <c r="O12" s="1857"/>
      <c r="P12" s="1858"/>
      <c r="Q12" s="1334"/>
      <c r="R12" s="1335"/>
      <c r="S12" s="1336"/>
      <c r="T12" s="1334"/>
      <c r="U12" s="1540"/>
      <c r="V12" s="7"/>
    </row>
    <row r="13" spans="1:25" ht="13.5" customHeight="1" x14ac:dyDescent="0.2">
      <c r="A13" s="1613"/>
      <c r="B13" s="1614"/>
      <c r="C13" s="1614"/>
      <c r="D13" s="1614"/>
      <c r="E13" s="1614"/>
      <c r="F13" s="1968"/>
      <c r="G13" s="2144"/>
      <c r="H13" s="1360"/>
      <c r="I13" s="1347"/>
      <c r="J13" s="1348"/>
      <c r="K13" s="1348"/>
      <c r="L13" s="1348"/>
      <c r="M13" s="1349"/>
      <c r="N13" s="1856"/>
      <c r="O13" s="1857"/>
      <c r="P13" s="1858"/>
      <c r="Q13" s="1361"/>
      <c r="R13" s="1362"/>
      <c r="S13" s="1363"/>
      <c r="T13" s="1334"/>
      <c r="U13" s="1540"/>
      <c r="V13" s="7"/>
    </row>
    <row r="14" spans="1:25" ht="13.5" customHeight="1" x14ac:dyDescent="0.2">
      <c r="A14" s="2167" t="s">
        <v>442</v>
      </c>
      <c r="B14" s="2168"/>
      <c r="C14" s="2168"/>
      <c r="D14" s="2168"/>
      <c r="E14" s="2168"/>
      <c r="F14" s="2169"/>
      <c r="G14" s="2171" t="s">
        <v>192</v>
      </c>
      <c r="H14" s="2091" t="str">
        <f>"code " &amp;H16</f>
        <v>code 2503</v>
      </c>
      <c r="I14" s="1848"/>
      <c r="J14" s="1849"/>
      <c r="K14" s="1849"/>
      <c r="L14" s="1849"/>
      <c r="M14" s="2163"/>
      <c r="N14" s="1856"/>
      <c r="O14" s="1857"/>
      <c r="P14" s="1858"/>
      <c r="Q14" s="2040" t="str">
        <f>"code "&amp;Q16</f>
        <v>code 2506</v>
      </c>
      <c r="R14" s="1580"/>
      <c r="S14" s="2041"/>
      <c r="T14" s="1334"/>
      <c r="U14" s="1540"/>
    </row>
    <row r="15" spans="1:25" ht="13.5" customHeight="1" x14ac:dyDescent="0.2">
      <c r="A15" s="1703"/>
      <c r="B15" s="1704"/>
      <c r="C15" s="1704"/>
      <c r="D15" s="1704"/>
      <c r="E15" s="1704"/>
      <c r="F15" s="2170"/>
      <c r="G15" s="2172"/>
      <c r="H15" s="1360"/>
      <c r="I15" s="2176" t="s">
        <v>218</v>
      </c>
      <c r="J15" s="2177"/>
      <c r="K15" s="2177"/>
      <c r="L15" s="2177"/>
      <c r="M15" s="2178"/>
      <c r="N15" s="2048"/>
      <c r="O15" s="2164"/>
      <c r="P15" s="2049"/>
      <c r="Q15" s="1370"/>
      <c r="R15" s="1371"/>
      <c r="S15" s="1372"/>
      <c r="T15" s="1334"/>
      <c r="U15" s="1540"/>
    </row>
    <row r="16" spans="1:25" ht="15" customHeight="1" thickBot="1" x14ac:dyDescent="0.25">
      <c r="A16" s="607">
        <v>2500</v>
      </c>
      <c r="B16" s="1547">
        <f>A16+1</f>
        <v>2501</v>
      </c>
      <c r="C16" s="1548"/>
      <c r="D16" s="1548"/>
      <c r="E16" s="1548"/>
      <c r="F16" s="1549"/>
      <c r="G16" s="958">
        <f>B16+1</f>
        <v>2502</v>
      </c>
      <c r="H16" s="203">
        <f>G16+1</f>
        <v>2503</v>
      </c>
      <c r="I16" s="1547">
        <f>H16+1</f>
        <v>2504</v>
      </c>
      <c r="J16" s="1548"/>
      <c r="K16" s="1548"/>
      <c r="L16" s="1548"/>
      <c r="M16" s="1549"/>
      <c r="N16" s="1547">
        <f>I16+1</f>
        <v>2505</v>
      </c>
      <c r="O16" s="1548"/>
      <c r="P16" s="1549"/>
      <c r="Q16" s="1548">
        <f>N16+1</f>
        <v>2506</v>
      </c>
      <c r="R16" s="1548"/>
      <c r="S16" s="1548"/>
      <c r="T16" s="1547">
        <f>Q16+1</f>
        <v>2507</v>
      </c>
      <c r="U16" s="1673"/>
    </row>
    <row r="17" spans="1:21" ht="19.5" customHeight="1" x14ac:dyDescent="0.2">
      <c r="A17" s="569"/>
      <c r="B17" s="2154" t="s">
        <v>260</v>
      </c>
      <c r="C17" s="2155"/>
      <c r="D17" s="2155"/>
      <c r="E17" s="2155"/>
      <c r="F17" s="2155"/>
      <c r="G17" s="2155"/>
      <c r="H17" s="2155"/>
      <c r="I17" s="2155"/>
      <c r="J17" s="2155"/>
      <c r="K17" s="2155"/>
      <c r="L17" s="2155"/>
      <c r="M17" s="2155"/>
      <c r="N17" s="2155"/>
      <c r="O17" s="2155"/>
      <c r="P17" s="2155"/>
      <c r="Q17" s="2155"/>
      <c r="R17" s="2155"/>
      <c r="S17" s="2155"/>
      <c r="T17" s="2155"/>
      <c r="U17" s="2156"/>
    </row>
    <row r="18" spans="1:21" ht="19.5" customHeight="1" x14ac:dyDescent="0.2">
      <c r="A18" s="575" t="s">
        <v>0</v>
      </c>
      <c r="B18" s="576" t="s">
        <v>530</v>
      </c>
      <c r="C18" s="572"/>
      <c r="D18" s="572"/>
      <c r="E18" s="572"/>
      <c r="F18" s="652"/>
      <c r="G18" s="976" t="s">
        <v>119</v>
      </c>
      <c r="H18" s="611" t="s">
        <v>119</v>
      </c>
      <c r="I18" s="2119" t="s">
        <v>258</v>
      </c>
      <c r="J18" s="2120"/>
      <c r="K18" s="2120"/>
      <c r="L18" s="2120"/>
      <c r="M18" s="2121"/>
      <c r="N18" s="514"/>
      <c r="O18" s="970"/>
      <c r="P18" s="515"/>
      <c r="Q18" s="2160" t="s">
        <v>119</v>
      </c>
      <c r="R18" s="2161"/>
      <c r="S18" s="2162"/>
      <c r="T18" s="1432" t="s">
        <v>119</v>
      </c>
      <c r="U18" s="1398"/>
    </row>
    <row r="19" spans="1:21" ht="19.5" customHeight="1" x14ac:dyDescent="0.2">
      <c r="A19" s="894" t="s">
        <v>1</v>
      </c>
      <c r="B19" s="873" t="s">
        <v>205</v>
      </c>
      <c r="C19" s="895"/>
      <c r="D19" s="895"/>
      <c r="E19" s="895"/>
      <c r="F19" s="896"/>
      <c r="G19" s="961" t="s">
        <v>119</v>
      </c>
      <c r="H19" s="897" t="s">
        <v>119</v>
      </c>
      <c r="I19" s="2113" t="s">
        <v>258</v>
      </c>
      <c r="J19" s="2114"/>
      <c r="K19" s="2114"/>
      <c r="L19" s="2114"/>
      <c r="M19" s="2115"/>
      <c r="N19" s="898"/>
      <c r="O19" s="967"/>
      <c r="P19" s="899"/>
      <c r="Q19" s="2108" t="s">
        <v>119</v>
      </c>
      <c r="R19" s="2109"/>
      <c r="S19" s="1584"/>
      <c r="T19" s="2100" t="s">
        <v>119</v>
      </c>
      <c r="U19" s="2101"/>
    </row>
    <row r="20" spans="1:21" ht="19.5" customHeight="1" x14ac:dyDescent="0.2">
      <c r="A20" s="577" t="s">
        <v>2</v>
      </c>
      <c r="B20" s="573" t="s">
        <v>259</v>
      </c>
      <c r="C20" s="574"/>
      <c r="D20" s="574"/>
      <c r="E20" s="574"/>
      <c r="F20" s="653"/>
      <c r="G20" s="977" t="s">
        <v>119</v>
      </c>
      <c r="H20" s="609" t="s">
        <v>119</v>
      </c>
      <c r="I20" s="2125" t="s">
        <v>258</v>
      </c>
      <c r="J20" s="2126"/>
      <c r="K20" s="2126"/>
      <c r="L20" s="2126"/>
      <c r="M20" s="2127"/>
      <c r="N20" s="516"/>
      <c r="O20" s="972"/>
      <c r="P20" s="517"/>
      <c r="Q20" s="2173" t="s">
        <v>119</v>
      </c>
      <c r="R20" s="2174"/>
      <c r="S20" s="2175"/>
      <c r="T20" s="2106" t="s">
        <v>119</v>
      </c>
      <c r="U20" s="2107"/>
    </row>
    <row r="21" spans="1:21" ht="19.5" customHeight="1" x14ac:dyDescent="0.2">
      <c r="A21" s="569"/>
      <c r="B21" s="2158" t="s">
        <v>261</v>
      </c>
      <c r="C21" s="2158"/>
      <c r="D21" s="2158"/>
      <c r="E21" s="2158"/>
      <c r="F21" s="2158"/>
      <c r="G21" s="2158"/>
      <c r="H21" s="2158"/>
      <c r="I21" s="2158"/>
      <c r="J21" s="2158"/>
      <c r="K21" s="2158"/>
      <c r="L21" s="2158"/>
      <c r="M21" s="2158"/>
      <c r="N21" s="2158"/>
      <c r="O21" s="2158"/>
      <c r="P21" s="2158"/>
      <c r="Q21" s="2158"/>
      <c r="R21" s="2158"/>
      <c r="S21" s="2158"/>
      <c r="T21" s="2158"/>
      <c r="U21" s="2159"/>
    </row>
    <row r="22" spans="1:21" s="45" customFormat="1" ht="21.95" customHeight="1" x14ac:dyDescent="0.2">
      <c r="A22" s="570" t="s">
        <v>3</v>
      </c>
      <c r="B22" s="2128" t="s">
        <v>72</v>
      </c>
      <c r="C22" s="2129"/>
      <c r="D22" s="2129"/>
      <c r="E22" s="2129"/>
      <c r="F22" s="2166"/>
      <c r="G22" s="974" t="s">
        <v>119</v>
      </c>
      <c r="H22" s="612" t="s">
        <v>119</v>
      </c>
      <c r="I22" s="2116" t="s">
        <v>258</v>
      </c>
      <c r="J22" s="2117"/>
      <c r="K22" s="2117"/>
      <c r="L22" s="2117"/>
      <c r="M22" s="2118"/>
      <c r="N22" s="526"/>
      <c r="O22" s="968"/>
      <c r="P22" s="527"/>
      <c r="Q22" s="2165" t="s">
        <v>119</v>
      </c>
      <c r="R22" s="2149"/>
      <c r="S22" s="2150"/>
      <c r="T22" s="2102" t="s">
        <v>119</v>
      </c>
      <c r="U22" s="2103"/>
    </row>
    <row r="23" spans="1:21" s="53" customFormat="1" ht="21.95" customHeight="1" x14ac:dyDescent="0.2">
      <c r="A23" s="894" t="s">
        <v>4</v>
      </c>
      <c r="B23" s="873" t="s">
        <v>78</v>
      </c>
      <c r="C23" s="783"/>
      <c r="D23" s="783"/>
      <c r="E23" s="783"/>
      <c r="F23" s="886"/>
      <c r="G23" s="961" t="s">
        <v>119</v>
      </c>
      <c r="H23" s="897" t="s">
        <v>119</v>
      </c>
      <c r="I23" s="2113" t="s">
        <v>258</v>
      </c>
      <c r="J23" s="2114"/>
      <c r="K23" s="2114"/>
      <c r="L23" s="2114"/>
      <c r="M23" s="2115"/>
      <c r="N23" s="898"/>
      <c r="O23" s="967"/>
      <c r="P23" s="899"/>
      <c r="Q23" s="2108" t="s">
        <v>119</v>
      </c>
      <c r="R23" s="2109"/>
      <c r="S23" s="1584"/>
      <c r="T23" s="2100" t="s">
        <v>119</v>
      </c>
      <c r="U23" s="2101"/>
    </row>
    <row r="24" spans="1:21" s="53" customFormat="1" ht="21.95" customHeight="1" x14ac:dyDescent="0.2">
      <c r="A24" s="56" t="s">
        <v>5</v>
      </c>
      <c r="B24" s="519" t="s">
        <v>73</v>
      </c>
      <c r="C24" s="296"/>
      <c r="D24" s="296"/>
      <c r="E24" s="296"/>
      <c r="F24" s="654"/>
      <c r="G24" s="962" t="s">
        <v>119</v>
      </c>
      <c r="H24" s="608" t="s">
        <v>119</v>
      </c>
      <c r="I24" s="2110" t="s">
        <v>258</v>
      </c>
      <c r="J24" s="2111"/>
      <c r="K24" s="2111"/>
      <c r="L24" s="2111"/>
      <c r="M24" s="2112"/>
      <c r="N24" s="513"/>
      <c r="O24" s="966"/>
      <c r="P24" s="524"/>
      <c r="Q24" s="2157" t="s">
        <v>119</v>
      </c>
      <c r="R24" s="2146"/>
      <c r="S24" s="1597"/>
      <c r="T24" s="2098" t="s">
        <v>119</v>
      </c>
      <c r="U24" s="2099"/>
    </row>
    <row r="25" spans="1:21" s="53" customFormat="1" ht="21.95" customHeight="1" x14ac:dyDescent="0.2">
      <c r="A25" s="900" t="s">
        <v>6</v>
      </c>
      <c r="B25" s="2095" t="s">
        <v>262</v>
      </c>
      <c r="C25" s="2096"/>
      <c r="D25" s="2096"/>
      <c r="E25" s="2096"/>
      <c r="F25" s="2097"/>
      <c r="G25" s="963" t="s">
        <v>119</v>
      </c>
      <c r="H25" s="901" t="s">
        <v>119</v>
      </c>
      <c r="I25" s="2151" t="s">
        <v>258</v>
      </c>
      <c r="J25" s="2152"/>
      <c r="K25" s="2152"/>
      <c r="L25" s="2152"/>
      <c r="M25" s="2153"/>
      <c r="N25" s="902"/>
      <c r="O25" s="975"/>
      <c r="P25" s="903"/>
      <c r="Q25" s="2147" t="s">
        <v>119</v>
      </c>
      <c r="R25" s="2148"/>
      <c r="S25" s="1723"/>
      <c r="T25" s="2104" t="s">
        <v>119</v>
      </c>
      <c r="U25" s="2105"/>
    </row>
    <row r="26" spans="1:21" s="53" customFormat="1" ht="21.95" customHeight="1" x14ac:dyDescent="0.2">
      <c r="B26" s="2181" t="s">
        <v>263</v>
      </c>
      <c r="C26" s="2181"/>
      <c r="D26" s="2181"/>
      <c r="E26" s="2181"/>
      <c r="F26" s="2181"/>
      <c r="G26" s="2181"/>
      <c r="H26" s="2181"/>
      <c r="I26" s="2181"/>
      <c r="J26" s="2181"/>
      <c r="K26" s="2181"/>
      <c r="L26" s="2181"/>
      <c r="M26" s="2181"/>
      <c r="N26" s="2181"/>
      <c r="O26" s="2181"/>
      <c r="P26" s="2181"/>
      <c r="Q26" s="2181"/>
      <c r="R26" s="2181"/>
      <c r="S26" s="2181"/>
      <c r="T26" s="2181"/>
      <c r="U26" s="2182"/>
    </row>
    <row r="27" spans="1:21" s="53" customFormat="1" ht="21.95" customHeight="1" x14ac:dyDescent="0.2">
      <c r="A27" s="570" t="s">
        <v>7</v>
      </c>
      <c r="B27" s="2128" t="s">
        <v>411</v>
      </c>
      <c r="C27" s="2129"/>
      <c r="D27" s="2129"/>
      <c r="E27" s="2129"/>
      <c r="F27" s="655"/>
      <c r="G27" s="974" t="s">
        <v>119</v>
      </c>
      <c r="H27" s="612" t="s">
        <v>119</v>
      </c>
      <c r="I27" s="2116" t="s">
        <v>258</v>
      </c>
      <c r="J27" s="2117"/>
      <c r="K27" s="2117"/>
      <c r="L27" s="2117"/>
      <c r="M27" s="2118"/>
      <c r="N27" s="526"/>
      <c r="O27" s="968"/>
      <c r="P27" s="527"/>
      <c r="Q27" s="2149" t="s">
        <v>119</v>
      </c>
      <c r="R27" s="2149"/>
      <c r="S27" s="2150"/>
      <c r="T27" s="2102" t="s">
        <v>119</v>
      </c>
      <c r="U27" s="2103"/>
    </row>
    <row r="28" spans="1:21" s="45" customFormat="1" ht="21.95" customHeight="1" x14ac:dyDescent="0.2">
      <c r="A28" s="894" t="s">
        <v>8</v>
      </c>
      <c r="B28" s="873" t="s">
        <v>71</v>
      </c>
      <c r="C28" s="783"/>
      <c r="D28" s="783"/>
      <c r="E28" s="783"/>
      <c r="F28" s="886"/>
      <c r="G28" s="961" t="s">
        <v>119</v>
      </c>
      <c r="H28" s="897" t="s">
        <v>119</v>
      </c>
      <c r="I28" s="2113" t="s">
        <v>258</v>
      </c>
      <c r="J28" s="2114"/>
      <c r="K28" s="2114"/>
      <c r="L28" s="2114"/>
      <c r="M28" s="2115"/>
      <c r="N28" s="898"/>
      <c r="O28" s="967"/>
      <c r="P28" s="899"/>
      <c r="Q28" s="2109" t="s">
        <v>119</v>
      </c>
      <c r="R28" s="2109"/>
      <c r="S28" s="1584"/>
      <c r="T28" s="2100" t="s">
        <v>119</v>
      </c>
      <c r="U28" s="2101"/>
    </row>
    <row r="29" spans="1:21" s="53" customFormat="1" ht="21.95" customHeight="1" x14ac:dyDescent="0.2">
      <c r="A29" s="56" t="s">
        <v>9</v>
      </c>
      <c r="B29" s="295" t="s">
        <v>176</v>
      </c>
      <c r="C29" s="296"/>
      <c r="D29" s="296"/>
      <c r="E29" s="296"/>
      <c r="F29" s="654"/>
      <c r="G29" s="962" t="s">
        <v>119</v>
      </c>
      <c r="H29" s="608" t="s">
        <v>119</v>
      </c>
      <c r="I29" s="2110" t="s">
        <v>258</v>
      </c>
      <c r="J29" s="2111"/>
      <c r="K29" s="2111"/>
      <c r="L29" s="2111"/>
      <c r="M29" s="2112"/>
      <c r="N29" s="513"/>
      <c r="O29" s="966"/>
      <c r="P29" s="524"/>
      <c r="Q29" s="2146" t="s">
        <v>119</v>
      </c>
      <c r="R29" s="2146"/>
      <c r="S29" s="1597"/>
      <c r="T29" s="2098" t="s">
        <v>119</v>
      </c>
      <c r="U29" s="2099"/>
    </row>
    <row r="30" spans="1:21" s="53" customFormat="1" ht="21.95" customHeight="1" x14ac:dyDescent="0.2">
      <c r="A30" s="894" t="s">
        <v>10</v>
      </c>
      <c r="B30" s="873" t="s">
        <v>75</v>
      </c>
      <c r="C30" s="783"/>
      <c r="D30" s="783"/>
      <c r="E30" s="783"/>
      <c r="F30" s="886"/>
      <c r="G30" s="961" t="s">
        <v>119</v>
      </c>
      <c r="H30" s="897" t="s">
        <v>119</v>
      </c>
      <c r="I30" s="2113" t="s">
        <v>258</v>
      </c>
      <c r="J30" s="2114"/>
      <c r="K30" s="2114"/>
      <c r="L30" s="2114"/>
      <c r="M30" s="2115"/>
      <c r="N30" s="898"/>
      <c r="O30" s="967"/>
      <c r="P30" s="899"/>
      <c r="Q30" s="2109" t="s">
        <v>119</v>
      </c>
      <c r="R30" s="2109"/>
      <c r="S30" s="1584"/>
      <c r="T30" s="2100" t="s">
        <v>119</v>
      </c>
      <c r="U30" s="2101"/>
    </row>
    <row r="31" spans="1:21" s="53" customFormat="1" ht="21.95" customHeight="1" x14ac:dyDescent="0.2">
      <c r="A31" s="56" t="s">
        <v>11</v>
      </c>
      <c r="B31" s="295" t="s">
        <v>76</v>
      </c>
      <c r="C31" s="296"/>
      <c r="D31" s="296"/>
      <c r="E31" s="296"/>
      <c r="F31" s="654"/>
      <c r="G31" s="962" t="s">
        <v>119</v>
      </c>
      <c r="H31" s="608" t="s">
        <v>119</v>
      </c>
      <c r="I31" s="2110" t="s">
        <v>258</v>
      </c>
      <c r="J31" s="2111"/>
      <c r="K31" s="2111"/>
      <c r="L31" s="2111"/>
      <c r="M31" s="2112"/>
      <c r="N31" s="513"/>
      <c r="O31" s="966"/>
      <c r="P31" s="524"/>
      <c r="Q31" s="2146" t="s">
        <v>119</v>
      </c>
      <c r="R31" s="2146"/>
      <c r="S31" s="1597"/>
      <c r="T31" s="2098" t="s">
        <v>119</v>
      </c>
      <c r="U31" s="2099"/>
    </row>
    <row r="32" spans="1:21" s="53" customFormat="1" ht="21.95" customHeight="1" x14ac:dyDescent="0.2">
      <c r="A32" s="894" t="s">
        <v>12</v>
      </c>
      <c r="B32" s="873" t="s">
        <v>77</v>
      </c>
      <c r="C32" s="783"/>
      <c r="D32" s="783"/>
      <c r="E32" s="783"/>
      <c r="F32" s="886"/>
      <c r="G32" s="961" t="s">
        <v>119</v>
      </c>
      <c r="H32" s="897" t="s">
        <v>119</v>
      </c>
      <c r="I32" s="2113" t="s">
        <v>258</v>
      </c>
      <c r="J32" s="2114"/>
      <c r="K32" s="2114"/>
      <c r="L32" s="2114"/>
      <c r="M32" s="2115"/>
      <c r="N32" s="898"/>
      <c r="O32" s="967"/>
      <c r="P32" s="899"/>
      <c r="Q32" s="2109" t="s">
        <v>119</v>
      </c>
      <c r="R32" s="2109"/>
      <c r="S32" s="1584"/>
      <c r="T32" s="2100" t="s">
        <v>119</v>
      </c>
      <c r="U32" s="2101"/>
    </row>
    <row r="33" spans="1:22" s="53" customFormat="1" ht="20.100000000000001" customHeight="1" x14ac:dyDescent="0.2">
      <c r="A33" s="56" t="s">
        <v>13</v>
      </c>
      <c r="B33" s="2136" t="s">
        <v>521</v>
      </c>
      <c r="C33" s="2137"/>
      <c r="D33" s="2137"/>
      <c r="E33" s="2137"/>
      <c r="F33" s="656"/>
      <c r="G33" s="962" t="s">
        <v>119</v>
      </c>
      <c r="H33" s="608" t="s">
        <v>119</v>
      </c>
      <c r="I33" s="2110" t="s">
        <v>258</v>
      </c>
      <c r="J33" s="2111"/>
      <c r="K33" s="2111"/>
      <c r="L33" s="2111"/>
      <c r="M33" s="2112"/>
      <c r="N33" s="513"/>
      <c r="O33" s="966"/>
      <c r="P33" s="524"/>
      <c r="Q33" s="2146" t="s">
        <v>119</v>
      </c>
      <c r="R33" s="2146"/>
      <c r="S33" s="1597"/>
      <c r="T33" s="2098" t="s">
        <v>119</v>
      </c>
      <c r="U33" s="2099"/>
    </row>
    <row r="34" spans="1:22" s="53" customFormat="1" ht="20.100000000000001" customHeight="1" x14ac:dyDescent="0.2">
      <c r="A34" s="894" t="s">
        <v>14</v>
      </c>
      <c r="B34" s="2130" t="s">
        <v>43</v>
      </c>
      <c r="C34" s="2131"/>
      <c r="D34" s="2131"/>
      <c r="E34" s="2131"/>
      <c r="F34" s="904"/>
      <c r="G34" s="961" t="s">
        <v>119</v>
      </c>
      <c r="H34" s="897" t="s">
        <v>119</v>
      </c>
      <c r="I34" s="2113" t="s">
        <v>258</v>
      </c>
      <c r="J34" s="2114"/>
      <c r="K34" s="2114"/>
      <c r="L34" s="2114"/>
      <c r="M34" s="2115"/>
      <c r="N34" s="898"/>
      <c r="O34" s="967"/>
      <c r="P34" s="899"/>
      <c r="Q34" s="2109" t="s">
        <v>119</v>
      </c>
      <c r="R34" s="2109"/>
      <c r="S34" s="1584"/>
      <c r="T34" s="2100" t="s">
        <v>119</v>
      </c>
      <c r="U34" s="2101"/>
    </row>
    <row r="35" spans="1:22" s="53" customFormat="1" ht="20.100000000000001" customHeight="1" x14ac:dyDescent="0.2">
      <c r="A35" s="56" t="s">
        <v>15</v>
      </c>
      <c r="B35" s="2132" t="s">
        <v>132</v>
      </c>
      <c r="C35" s="2133"/>
      <c r="D35" s="2133"/>
      <c r="E35" s="2133"/>
      <c r="F35" s="613"/>
      <c r="G35" s="962" t="s">
        <v>119</v>
      </c>
      <c r="H35" s="608" t="s">
        <v>119</v>
      </c>
      <c r="I35" s="2110" t="s">
        <v>258</v>
      </c>
      <c r="J35" s="2111"/>
      <c r="K35" s="2111"/>
      <c r="L35" s="2111"/>
      <c r="M35" s="2112"/>
      <c r="N35" s="513"/>
      <c r="O35" s="966"/>
      <c r="P35" s="524"/>
      <c r="Q35" s="2146" t="s">
        <v>119</v>
      </c>
      <c r="R35" s="2146"/>
      <c r="S35" s="1597"/>
      <c r="T35" s="2098" t="s">
        <v>119</v>
      </c>
      <c r="U35" s="2099"/>
    </row>
    <row r="36" spans="1:22" s="53" customFormat="1" ht="20.100000000000001" customHeight="1" x14ac:dyDescent="0.2">
      <c r="A36" s="894" t="s">
        <v>16</v>
      </c>
      <c r="B36" s="905" t="s">
        <v>206</v>
      </c>
      <c r="C36" s="906"/>
      <c r="D36" s="906"/>
      <c r="E36" s="906"/>
      <c r="F36" s="907"/>
      <c r="G36" s="961" t="s">
        <v>119</v>
      </c>
      <c r="H36" s="897" t="s">
        <v>119</v>
      </c>
      <c r="I36" s="2113" t="s">
        <v>258</v>
      </c>
      <c r="J36" s="2114"/>
      <c r="K36" s="2114"/>
      <c r="L36" s="2114"/>
      <c r="M36" s="2115"/>
      <c r="N36" s="898"/>
      <c r="O36" s="967"/>
      <c r="P36" s="899"/>
      <c r="Q36" s="2109" t="s">
        <v>119</v>
      </c>
      <c r="R36" s="2109"/>
      <c r="S36" s="1584"/>
      <c r="T36" s="2100" t="s">
        <v>119</v>
      </c>
      <c r="U36" s="2101"/>
    </row>
    <row r="37" spans="1:22" s="53" customFormat="1" ht="20.100000000000001" customHeight="1" x14ac:dyDescent="0.2">
      <c r="A37" s="56" t="s">
        <v>17</v>
      </c>
      <c r="B37" s="518" t="s">
        <v>211</v>
      </c>
      <c r="C37" s="519"/>
      <c r="D37" s="519"/>
      <c r="E37" s="519"/>
      <c r="F37" s="613"/>
      <c r="G37" s="962" t="s">
        <v>119</v>
      </c>
      <c r="H37" s="608" t="s">
        <v>119</v>
      </c>
      <c r="I37" s="2110" t="s">
        <v>258</v>
      </c>
      <c r="J37" s="2111"/>
      <c r="K37" s="2111"/>
      <c r="L37" s="2111"/>
      <c r="M37" s="2112"/>
      <c r="N37" s="513"/>
      <c r="O37" s="966"/>
      <c r="P37" s="524"/>
      <c r="Q37" s="2146" t="s">
        <v>119</v>
      </c>
      <c r="R37" s="2146"/>
      <c r="S37" s="1597"/>
      <c r="T37" s="2098" t="s">
        <v>119</v>
      </c>
      <c r="U37" s="2099"/>
    </row>
    <row r="38" spans="1:22" s="53" customFormat="1" ht="20.100000000000001" customHeight="1" x14ac:dyDescent="0.2">
      <c r="A38" s="894" t="s">
        <v>18</v>
      </c>
      <c r="B38" s="906" t="s">
        <v>231</v>
      </c>
      <c r="C38" s="906"/>
      <c r="D38" s="906"/>
      <c r="E38" s="906"/>
      <c r="F38" s="907"/>
      <c r="G38" s="961" t="s">
        <v>119</v>
      </c>
      <c r="H38" s="897" t="s">
        <v>119</v>
      </c>
      <c r="I38" s="2113" t="s">
        <v>258</v>
      </c>
      <c r="J38" s="2114"/>
      <c r="K38" s="2114"/>
      <c r="L38" s="2114"/>
      <c r="M38" s="2115"/>
      <c r="N38" s="898"/>
      <c r="O38" s="967"/>
      <c r="P38" s="899"/>
      <c r="Q38" s="2109" t="s">
        <v>119</v>
      </c>
      <c r="R38" s="2109"/>
      <c r="S38" s="1584"/>
      <c r="T38" s="2100" t="s">
        <v>119</v>
      </c>
      <c r="U38" s="2101"/>
    </row>
    <row r="39" spans="1:22" s="53" customFormat="1" ht="20.100000000000001" customHeight="1" x14ac:dyDescent="0.2">
      <c r="A39" s="56" t="s">
        <v>19</v>
      </c>
      <c r="B39" s="518" t="s">
        <v>70</v>
      </c>
      <c r="C39" s="519"/>
      <c r="D39" s="519"/>
      <c r="E39" s="519"/>
      <c r="F39" s="613"/>
      <c r="G39" s="962" t="s">
        <v>119</v>
      </c>
      <c r="H39" s="608" t="s">
        <v>119</v>
      </c>
      <c r="I39" s="2110" t="s">
        <v>258</v>
      </c>
      <c r="J39" s="2111"/>
      <c r="K39" s="2111"/>
      <c r="L39" s="2111"/>
      <c r="M39" s="2112"/>
      <c r="N39" s="513"/>
      <c r="O39" s="966"/>
      <c r="P39" s="524"/>
      <c r="Q39" s="2146" t="s">
        <v>119</v>
      </c>
      <c r="R39" s="2146"/>
      <c r="S39" s="1597"/>
      <c r="T39" s="2098" t="s">
        <v>119</v>
      </c>
      <c r="U39" s="2099"/>
    </row>
    <row r="40" spans="1:22" s="53" customFormat="1" ht="20.100000000000001" customHeight="1" x14ac:dyDescent="0.2">
      <c r="A40" s="894">
        <v>21</v>
      </c>
      <c r="B40" s="905"/>
      <c r="C40" s="906"/>
      <c r="D40" s="906"/>
      <c r="E40" s="906"/>
      <c r="F40" s="907"/>
      <c r="G40" s="961" t="s">
        <v>119</v>
      </c>
      <c r="H40" s="897" t="s">
        <v>119</v>
      </c>
      <c r="I40" s="2113" t="s">
        <v>258</v>
      </c>
      <c r="J40" s="2114"/>
      <c r="K40" s="2114"/>
      <c r="L40" s="2114"/>
      <c r="M40" s="2115"/>
      <c r="N40" s="898"/>
      <c r="O40" s="967"/>
      <c r="P40" s="899"/>
      <c r="Q40" s="2109" t="s">
        <v>119</v>
      </c>
      <c r="R40" s="2109"/>
      <c r="S40" s="1584"/>
      <c r="T40" s="2100" t="s">
        <v>119</v>
      </c>
      <c r="U40" s="2101"/>
    </row>
    <row r="41" spans="1:22" s="53" customFormat="1" ht="20.100000000000001" customHeight="1" thickBot="1" x14ac:dyDescent="0.25">
      <c r="A41" s="57">
        <v>22</v>
      </c>
      <c r="B41" s="2134"/>
      <c r="C41" s="2135"/>
      <c r="D41" s="2135"/>
      <c r="E41" s="2135"/>
      <c r="F41" s="657"/>
      <c r="G41" s="978" t="s">
        <v>119</v>
      </c>
      <c r="H41" s="610" t="s">
        <v>119</v>
      </c>
      <c r="I41" s="2138" t="s">
        <v>258</v>
      </c>
      <c r="J41" s="2139"/>
      <c r="K41" s="2139"/>
      <c r="L41" s="2139"/>
      <c r="M41" s="2140"/>
      <c r="N41" s="520"/>
      <c r="O41" s="973"/>
      <c r="P41" s="525"/>
      <c r="Q41" s="2179" t="s">
        <v>119</v>
      </c>
      <c r="R41" s="2179"/>
      <c r="S41" s="2180"/>
      <c r="T41" s="2141" t="s">
        <v>119</v>
      </c>
      <c r="U41" s="2142"/>
    </row>
    <row r="42" spans="1:22" s="53" customFormat="1" ht="6.75" customHeight="1" x14ac:dyDescent="0.2">
      <c r="A42" s="93"/>
      <c r="B42" s="93"/>
      <c r="C42" s="9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V42" s="3"/>
    </row>
    <row r="43" spans="1:22" s="53" customFormat="1" ht="7.5" customHeight="1" x14ac:dyDescent="0.2">
      <c r="A43" s="58"/>
      <c r="B43" s="2094" t="str">
        <f>H14</f>
        <v>code 2503</v>
      </c>
      <c r="C43" s="2094"/>
      <c r="D43" s="2094"/>
      <c r="F43" s="2092" t="s">
        <v>172</v>
      </c>
      <c r="G43" s="2092"/>
      <c r="H43" s="2093"/>
      <c r="I43" s="2119" t="s">
        <v>258</v>
      </c>
      <c r="J43" s="2120"/>
      <c r="K43" s="2120"/>
      <c r="L43" s="2120"/>
      <c r="M43" s="2121"/>
      <c r="N43" s="461"/>
      <c r="O43" s="2087" t="str">
        <f>Q14&amp;": purpose of the payment"</f>
        <v>code 2506: purpose of the payment</v>
      </c>
      <c r="P43" s="2087"/>
      <c r="Q43" s="2087"/>
      <c r="R43" s="2087"/>
      <c r="S43" s="2087"/>
      <c r="T43" s="2087"/>
      <c r="U43" s="2087"/>
      <c r="V43" s="52"/>
    </row>
    <row r="44" spans="1:22" s="53" customFormat="1" ht="7.5" customHeight="1" x14ac:dyDescent="0.2">
      <c r="A44" s="92"/>
      <c r="B44" s="1474"/>
      <c r="C44" s="1474"/>
      <c r="D44" s="1474"/>
      <c r="E44" s="290"/>
      <c r="F44" s="2092"/>
      <c r="G44" s="2092"/>
      <c r="H44" s="2093"/>
      <c r="I44" s="2122"/>
      <c r="J44" s="2123"/>
      <c r="K44" s="2123"/>
      <c r="L44" s="2123"/>
      <c r="M44" s="2124"/>
      <c r="N44" s="461"/>
      <c r="O44" s="1255"/>
      <c r="P44" s="1255"/>
      <c r="Q44" s="1255"/>
      <c r="R44" s="1255"/>
      <c r="S44" s="1255"/>
      <c r="T44" s="1255"/>
      <c r="U44" s="1255"/>
      <c r="V44" s="3"/>
    </row>
    <row r="45" spans="1:22" s="53" customFormat="1" ht="12" customHeight="1" x14ac:dyDescent="0.2">
      <c r="A45" s="92"/>
      <c r="B45" s="68" t="s">
        <v>495</v>
      </c>
      <c r="C45" s="7"/>
      <c r="D45" s="290"/>
      <c r="E45" s="290"/>
      <c r="F45" s="2092"/>
      <c r="G45" s="2092"/>
      <c r="H45" s="2093"/>
      <c r="I45" s="2125"/>
      <c r="J45" s="2126"/>
      <c r="K45" s="2126"/>
      <c r="L45" s="2126"/>
      <c r="M45" s="2127"/>
      <c r="N45" s="461"/>
      <c r="O45" s="109" t="s">
        <v>242</v>
      </c>
      <c r="V45" s="3"/>
    </row>
    <row r="46" spans="1:22" s="53" customFormat="1" ht="12" customHeight="1" x14ac:dyDescent="0.2">
      <c r="A46" s="980"/>
      <c r="B46" s="68" t="s">
        <v>496</v>
      </c>
      <c r="C46" s="7"/>
      <c r="D46" s="290"/>
      <c r="E46" s="969"/>
      <c r="F46" s="969"/>
      <c r="G46" s="969"/>
      <c r="H46" s="969"/>
      <c r="I46" s="971"/>
      <c r="J46" s="971"/>
      <c r="K46" s="971"/>
      <c r="L46" s="971"/>
      <c r="M46" s="971"/>
      <c r="N46" s="971"/>
      <c r="O46" s="109" t="s">
        <v>243</v>
      </c>
      <c r="P46" s="109"/>
      <c r="Q46" s="109"/>
      <c r="R46" s="109"/>
      <c r="S46" s="109"/>
      <c r="U46" s="987"/>
      <c r="V46" s="3"/>
    </row>
    <row r="47" spans="1:22" x14ac:dyDescent="0.2">
      <c r="O47" s="109" t="s">
        <v>244</v>
      </c>
    </row>
    <row r="48" spans="1:22" ht="2.25" customHeight="1" x14ac:dyDescent="0.2">
      <c r="A48" s="110"/>
      <c r="B48" s="110"/>
      <c r="C48" s="110"/>
    </row>
    <row r="49" spans="1:25" ht="3.75" customHeight="1" x14ac:dyDescent="0.2">
      <c r="A49" s="110"/>
      <c r="B49" s="110"/>
      <c r="C49" s="110"/>
      <c r="R49" s="109"/>
    </row>
    <row r="50" spans="1:25" ht="12.75" customHeight="1" x14ac:dyDescent="0.2">
      <c r="A50" s="1212" t="s">
        <v>88</v>
      </c>
      <c r="B50" s="1213"/>
      <c r="C50" s="1213"/>
      <c r="D50" s="1213"/>
      <c r="E50" s="1213"/>
      <c r="F50" s="1213"/>
      <c r="G50" s="1213"/>
      <c r="H50" s="1213"/>
      <c r="I50" s="1213"/>
      <c r="J50" s="1213"/>
      <c r="K50" s="1213"/>
      <c r="L50" s="1213"/>
      <c r="M50" s="1213"/>
      <c r="N50" s="1213"/>
      <c r="O50" s="1213"/>
      <c r="P50" s="1213"/>
      <c r="Q50" s="1213"/>
      <c r="R50" s="1213"/>
      <c r="S50" s="1213"/>
      <c r="T50" s="1213"/>
      <c r="U50" s="1214"/>
      <c r="V50" s="300"/>
      <c r="W50" s="301"/>
      <c r="X50" s="301"/>
      <c r="Y50" s="301"/>
    </row>
    <row r="51" spans="1:25" ht="6.75" customHeight="1" x14ac:dyDescent="0.2">
      <c r="A51" s="1215"/>
      <c r="B51" s="1216"/>
      <c r="C51" s="1216"/>
      <c r="D51" s="1216"/>
      <c r="E51" s="1216"/>
      <c r="F51" s="1216"/>
      <c r="G51" s="1216"/>
      <c r="H51" s="1216"/>
      <c r="I51" s="1216"/>
      <c r="J51" s="1216"/>
      <c r="K51" s="1216"/>
      <c r="L51" s="1216"/>
      <c r="M51" s="1216"/>
      <c r="N51" s="1216"/>
      <c r="O51" s="1216"/>
      <c r="P51" s="1216"/>
      <c r="Q51" s="1216"/>
      <c r="R51" s="1216"/>
      <c r="S51" s="1216"/>
      <c r="T51" s="1216"/>
      <c r="U51" s="1217"/>
      <c r="V51" s="300"/>
      <c r="W51" s="301"/>
      <c r="X51" s="301"/>
      <c r="Y51" s="301"/>
    </row>
    <row r="52" spans="1:25" x14ac:dyDescent="0.2">
      <c r="A52" s="273"/>
      <c r="B52" s="106"/>
      <c r="C52" s="123"/>
      <c r="D52" s="31"/>
      <c r="E52" s="31"/>
      <c r="F52" s="372"/>
      <c r="G52" s="980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2"/>
      <c r="V52" s="302"/>
      <c r="W52" s="7"/>
      <c r="X52" s="7"/>
      <c r="Y52" s="7"/>
    </row>
    <row r="53" spans="1:25" x14ac:dyDescent="0.2">
      <c r="A53" s="35"/>
      <c r="B53" s="309"/>
      <c r="C53" s="126"/>
      <c r="D53" s="126"/>
      <c r="E53" s="126"/>
      <c r="F53" s="593"/>
      <c r="G53" s="964"/>
      <c r="H53" s="309"/>
      <c r="I53" s="309"/>
      <c r="J53" s="309"/>
      <c r="K53" s="309"/>
      <c r="L53" s="309"/>
      <c r="M53" s="309"/>
      <c r="N53" s="309"/>
      <c r="O53" s="959"/>
      <c r="P53" s="309"/>
      <c r="Q53" s="309"/>
      <c r="R53" s="309"/>
      <c r="S53" s="309"/>
      <c r="T53" s="309"/>
      <c r="U53" s="310"/>
      <c r="V53" s="302"/>
      <c r="W53" s="7"/>
      <c r="X53" s="7"/>
      <c r="Y53" s="7"/>
    </row>
    <row r="54" spans="1:25" x14ac:dyDescent="0.2">
      <c r="A54" s="35"/>
      <c r="B54" s="309"/>
      <c r="C54" s="126"/>
      <c r="D54" s="126"/>
      <c r="E54" s="126"/>
      <c r="F54" s="593"/>
      <c r="G54" s="964"/>
      <c r="H54" s="309"/>
      <c r="I54" s="309"/>
      <c r="J54" s="309"/>
      <c r="K54" s="309"/>
      <c r="L54" s="309"/>
      <c r="M54" s="309"/>
      <c r="N54" s="309"/>
      <c r="O54" s="959"/>
      <c r="P54" s="309"/>
      <c r="Q54" s="309"/>
      <c r="R54" s="309"/>
      <c r="S54" s="309"/>
      <c r="T54" s="309"/>
      <c r="U54" s="310"/>
      <c r="V54" s="302"/>
      <c r="W54" s="7"/>
      <c r="X54" s="7"/>
      <c r="Y54" s="7"/>
    </row>
    <row r="55" spans="1:25" x14ac:dyDescent="0.2">
      <c r="A55" s="35"/>
      <c r="B55" s="309"/>
      <c r="C55" s="126"/>
      <c r="D55" s="126"/>
      <c r="E55" s="126"/>
      <c r="F55" s="593"/>
      <c r="G55" s="964"/>
      <c r="H55" s="309"/>
      <c r="I55" s="309"/>
      <c r="J55" s="309"/>
      <c r="K55" s="309"/>
      <c r="L55" s="309"/>
      <c r="M55" s="309"/>
      <c r="N55" s="309"/>
      <c r="O55" s="959"/>
      <c r="P55" s="309"/>
      <c r="Q55" s="309"/>
      <c r="R55" s="309"/>
      <c r="S55" s="309"/>
      <c r="T55" s="309"/>
      <c r="U55" s="310"/>
      <c r="V55" s="302"/>
      <c r="W55" s="7"/>
      <c r="X55" s="7"/>
      <c r="Y55" s="7"/>
    </row>
    <row r="56" spans="1:25" x14ac:dyDescent="0.2">
      <c r="A56" s="298"/>
      <c r="B56" s="49"/>
      <c r="C56" s="299"/>
      <c r="D56" s="299"/>
      <c r="E56" s="299"/>
      <c r="F56" s="594"/>
      <c r="G56" s="965"/>
      <c r="H56" s="49"/>
      <c r="I56" s="49"/>
      <c r="J56" s="49"/>
      <c r="K56" s="49"/>
      <c r="L56" s="49"/>
      <c r="M56" s="49"/>
      <c r="N56" s="49"/>
      <c r="O56" s="960"/>
      <c r="P56" s="49"/>
      <c r="Q56" s="49"/>
      <c r="R56" s="49"/>
      <c r="S56" s="49"/>
      <c r="T56" s="49"/>
      <c r="U56" s="272"/>
      <c r="V56" s="302"/>
      <c r="W56" s="7"/>
      <c r="X56" s="7"/>
      <c r="Y56" s="7"/>
    </row>
  </sheetData>
  <mergeCells count="104">
    <mergeCell ref="Q41:S41"/>
    <mergeCell ref="T30:U30"/>
    <mergeCell ref="T31:U31"/>
    <mergeCell ref="B26:U26"/>
    <mergeCell ref="I40:M40"/>
    <mergeCell ref="I37:M37"/>
    <mergeCell ref="Q33:S33"/>
    <mergeCell ref="Q34:S34"/>
    <mergeCell ref="Q35:S35"/>
    <mergeCell ref="Q30:S30"/>
    <mergeCell ref="Q31:S31"/>
    <mergeCell ref="Q32:S32"/>
    <mergeCell ref="Q28:S28"/>
    <mergeCell ref="Q29:S29"/>
    <mergeCell ref="T28:U28"/>
    <mergeCell ref="T36:U36"/>
    <mergeCell ref="A1:N2"/>
    <mergeCell ref="B17:U17"/>
    <mergeCell ref="I24:M24"/>
    <mergeCell ref="Q24:S24"/>
    <mergeCell ref="T24:U24"/>
    <mergeCell ref="B21:U21"/>
    <mergeCell ref="I18:M18"/>
    <mergeCell ref="Q18:S18"/>
    <mergeCell ref="T18:U18"/>
    <mergeCell ref="I19:M19"/>
    <mergeCell ref="I11:M14"/>
    <mergeCell ref="N10:P15"/>
    <mergeCell ref="N16:P16"/>
    <mergeCell ref="Q16:S16"/>
    <mergeCell ref="Q22:S22"/>
    <mergeCell ref="B22:F22"/>
    <mergeCell ref="Q19:S19"/>
    <mergeCell ref="I20:M20"/>
    <mergeCell ref="A14:F15"/>
    <mergeCell ref="B16:F16"/>
    <mergeCell ref="G14:G15"/>
    <mergeCell ref="Q20:S20"/>
    <mergeCell ref="I15:M15"/>
    <mergeCell ref="I16:M16"/>
    <mergeCell ref="G12:G13"/>
    <mergeCell ref="A10:F13"/>
    <mergeCell ref="T40:U40"/>
    <mergeCell ref="Q36:S36"/>
    <mergeCell ref="Q37:S37"/>
    <mergeCell ref="Q38:S38"/>
    <mergeCell ref="Q39:S39"/>
    <mergeCell ref="Q40:S40"/>
    <mergeCell ref="Q25:S25"/>
    <mergeCell ref="Q27:S27"/>
    <mergeCell ref="I30:M30"/>
    <mergeCell ref="I29:M29"/>
    <mergeCell ref="I25:M25"/>
    <mergeCell ref="Q10:S13"/>
    <mergeCell ref="Q14:S15"/>
    <mergeCell ref="H14:H15"/>
    <mergeCell ref="I43:M45"/>
    <mergeCell ref="I36:M36"/>
    <mergeCell ref="I39:M39"/>
    <mergeCell ref="P1:U1"/>
    <mergeCell ref="P2:U2"/>
    <mergeCell ref="Q3:U3"/>
    <mergeCell ref="Q4:U4"/>
    <mergeCell ref="T10:U15"/>
    <mergeCell ref="A50:U51"/>
    <mergeCell ref="B27:E27"/>
    <mergeCell ref="B34:E34"/>
    <mergeCell ref="B35:E35"/>
    <mergeCell ref="B41:E41"/>
    <mergeCell ref="B33:E33"/>
    <mergeCell ref="I41:M41"/>
    <mergeCell ref="T39:U39"/>
    <mergeCell ref="T41:U41"/>
    <mergeCell ref="I27:M27"/>
    <mergeCell ref="T34:U34"/>
    <mergeCell ref="T35:U35"/>
    <mergeCell ref="T32:U32"/>
    <mergeCell ref="T38:U38"/>
    <mergeCell ref="T33:U33"/>
    <mergeCell ref="T29:U29"/>
    <mergeCell ref="O43:U44"/>
    <mergeCell ref="G10:M10"/>
    <mergeCell ref="H11:H13"/>
    <mergeCell ref="F43:H45"/>
    <mergeCell ref="B43:D44"/>
    <mergeCell ref="B25:F25"/>
    <mergeCell ref="T37:U37"/>
    <mergeCell ref="T19:U19"/>
    <mergeCell ref="T16:U16"/>
    <mergeCell ref="T22:U22"/>
    <mergeCell ref="T23:U23"/>
    <mergeCell ref="T25:U25"/>
    <mergeCell ref="T27:U27"/>
    <mergeCell ref="T20:U20"/>
    <mergeCell ref="Q23:S23"/>
    <mergeCell ref="I33:M33"/>
    <mergeCell ref="I34:M34"/>
    <mergeCell ref="I22:M22"/>
    <mergeCell ref="I31:M31"/>
    <mergeCell ref="I32:M32"/>
    <mergeCell ref="I28:M28"/>
    <mergeCell ref="I23:M23"/>
    <mergeCell ref="I35:M35"/>
    <mergeCell ref="I38:M38"/>
  </mergeCells>
  <pageMargins left="0.15748031496062992" right="0.19685039370078741" top="0.27559055118110237" bottom="0.19" header="0.23622047244094491" footer="0.14000000000000001"/>
  <pageSetup paperSize="9" orientation="portrait" r:id="rId1"/>
  <headerFooter>
    <oddFooter>&amp;R2.10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showGridLines="0" view="pageBreakPreview" zoomScaleNormal="100" zoomScaleSheetLayoutView="100" workbookViewId="0">
      <selection activeCell="A51" sqref="A51:Y68"/>
    </sheetView>
  </sheetViews>
  <sheetFormatPr defaultColWidth="9.33203125" defaultRowHeight="12.75" x14ac:dyDescent="0.2"/>
  <cols>
    <col min="1" max="1" width="5.5" style="110" customWidth="1"/>
    <col min="2" max="2" width="4.33203125" style="110" customWidth="1"/>
    <col min="3" max="4" width="5.33203125" style="110" customWidth="1"/>
    <col min="5" max="5" width="4.5" style="3" customWidth="1"/>
    <col min="6" max="6" width="7.83203125" style="3" customWidth="1"/>
    <col min="7" max="7" width="3.5" style="3" customWidth="1"/>
    <col min="8" max="8" width="9" style="3" customWidth="1"/>
    <col min="9" max="9" width="24.33203125" style="3" customWidth="1"/>
    <col min="10" max="10" width="2.1640625" style="3" customWidth="1"/>
    <col min="11" max="11" width="5.1640625" style="3" customWidth="1"/>
    <col min="12" max="12" width="9.33203125" style="3" customWidth="1"/>
    <col min="13" max="13" width="2.5" style="3" customWidth="1"/>
    <col min="14" max="14" width="6.83203125" style="3" customWidth="1"/>
    <col min="15" max="15" width="5" style="3" customWidth="1"/>
    <col min="16" max="16" width="5.83203125" style="3" customWidth="1"/>
    <col min="17" max="17" width="3.6640625" style="3" customWidth="1"/>
    <col min="18" max="18" width="3.83203125" style="3" customWidth="1"/>
    <col min="19" max="19" width="3" style="3" customWidth="1"/>
    <col min="20" max="20" width="1.83203125" style="3" customWidth="1"/>
    <col min="21" max="21" width="4.6640625" style="3" customWidth="1"/>
    <col min="22" max="22" width="3.83203125" style="3" customWidth="1"/>
    <col min="23" max="23" width="0.83203125" style="3" customWidth="1"/>
    <col min="24" max="24" width="0.6640625" style="3" hidden="1" customWidth="1"/>
    <col min="25" max="25" width="5.33203125" style="3" customWidth="1"/>
    <col min="26" max="26" width="3.5" style="7" customWidth="1"/>
    <col min="27" max="28" width="3.5" style="3" customWidth="1"/>
    <col min="29" max="31" width="4.5" style="3" customWidth="1"/>
    <col min="32" max="16384" width="9.33203125" style="3"/>
  </cols>
  <sheetData>
    <row r="1" spans="1:30" ht="15" customHeight="1" x14ac:dyDescent="0.2">
      <c r="A1" s="2217" t="s">
        <v>367</v>
      </c>
      <c r="B1" s="2217"/>
      <c r="C1" s="2217"/>
      <c r="D1" s="2217"/>
      <c r="E1" s="2217"/>
      <c r="F1" s="2217"/>
      <c r="G1" s="2217"/>
      <c r="H1" s="2217"/>
      <c r="I1" s="2217"/>
      <c r="J1" s="2217"/>
      <c r="K1" s="2217"/>
      <c r="L1" s="2217"/>
      <c r="M1" s="2217"/>
      <c r="N1" s="2217"/>
      <c r="O1" s="2217"/>
      <c r="P1" s="2217"/>
      <c r="Q1" s="2218"/>
      <c r="R1" s="1111" t="s">
        <v>174</v>
      </c>
      <c r="S1" s="1112"/>
      <c r="T1" s="1112"/>
      <c r="U1" s="1112"/>
      <c r="V1" s="1112"/>
      <c r="W1" s="1112"/>
      <c r="X1" s="1112"/>
      <c r="Y1" s="1113"/>
      <c r="AA1" s="7"/>
      <c r="AB1" s="7"/>
      <c r="AC1" s="7"/>
      <c r="AD1" s="7"/>
    </row>
    <row r="2" spans="1:30" ht="15" customHeight="1" x14ac:dyDescent="0.2">
      <c r="A2" s="2217"/>
      <c r="B2" s="2217"/>
      <c r="C2" s="2217"/>
      <c r="D2" s="2217"/>
      <c r="E2" s="2217"/>
      <c r="F2" s="2217"/>
      <c r="G2" s="2217"/>
      <c r="H2" s="2217"/>
      <c r="I2" s="2217"/>
      <c r="J2" s="2217"/>
      <c r="K2" s="2217"/>
      <c r="L2" s="2217"/>
      <c r="M2" s="2217"/>
      <c r="N2" s="2217"/>
      <c r="O2" s="2217"/>
      <c r="P2" s="2217"/>
      <c r="Q2" s="2218"/>
      <c r="R2" s="1114"/>
      <c r="S2" s="1115"/>
      <c r="T2" s="1115"/>
      <c r="U2" s="1115"/>
      <c r="V2" s="1115"/>
      <c r="W2" s="1115"/>
      <c r="X2" s="1115"/>
      <c r="Y2" s="1116"/>
      <c r="AA2" s="7"/>
      <c r="AB2" s="7"/>
      <c r="AC2" s="7"/>
      <c r="AD2" s="7"/>
    </row>
    <row r="3" spans="1:30" ht="15" customHeight="1" x14ac:dyDescent="0.2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219" t="s">
        <v>23</v>
      </c>
      <c r="S3" s="2220"/>
      <c r="T3" s="1381" t="s">
        <v>150</v>
      </c>
      <c r="U3" s="1381"/>
      <c r="V3" s="1381"/>
      <c r="W3" s="1381"/>
      <c r="X3" s="1381"/>
      <c r="Y3" s="1425"/>
      <c r="AA3" s="7"/>
      <c r="AB3" s="7"/>
      <c r="AC3" s="7"/>
      <c r="AD3" s="7"/>
    </row>
    <row r="4" spans="1:30" ht="15" customHeight="1" x14ac:dyDescent="0.2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448" t="s">
        <v>24</v>
      </c>
      <c r="S4" s="1449"/>
      <c r="T4" s="1126" t="s">
        <v>87</v>
      </c>
      <c r="U4" s="1126"/>
      <c r="V4" s="1126"/>
      <c r="W4" s="1126"/>
      <c r="X4" s="1126"/>
      <c r="Y4" s="1127"/>
      <c r="AA4" s="7"/>
      <c r="AB4" s="7"/>
      <c r="AC4" s="7"/>
      <c r="AD4" s="7"/>
    </row>
    <row r="5" spans="1:30" ht="15" customHeight="1" x14ac:dyDescent="0.2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445"/>
      <c r="U5" s="445"/>
      <c r="V5" s="433"/>
      <c r="W5" s="433"/>
      <c r="X5" s="433"/>
      <c r="Y5" s="433"/>
      <c r="AA5" s="7"/>
      <c r="AB5" s="7"/>
      <c r="AC5" s="7"/>
      <c r="AD5" s="7"/>
    </row>
    <row r="6" spans="1:30" ht="12.75" customHeight="1" x14ac:dyDescent="0.2">
      <c r="A6" s="2200" t="str">
        <f>"► Review different types of financial support you may have provided to another household, your community, your church ("&amp;B27&amp;"), and identify those relevant to you ("&amp;J27&amp;")"</f>
        <v>► Review different types of financial support you may have provided to another household, your community, your church (2601), and identify those relevant to you (2602)</v>
      </c>
      <c r="B6" s="2200"/>
      <c r="C6" s="2200"/>
      <c r="D6" s="2200"/>
      <c r="E6" s="2200"/>
      <c r="F6" s="2200"/>
      <c r="G6" s="2200"/>
      <c r="H6" s="2200"/>
      <c r="I6" s="2200"/>
      <c r="J6" s="2200"/>
      <c r="K6" s="2200"/>
      <c r="L6" s="2200"/>
      <c r="M6" s="2200"/>
      <c r="N6" s="2200"/>
      <c r="O6" s="2200"/>
      <c r="P6" s="2200"/>
      <c r="Q6" s="2200"/>
      <c r="R6" s="2200"/>
      <c r="S6" s="2200"/>
      <c r="T6" s="2200"/>
      <c r="U6" s="2200"/>
      <c r="V6" s="2200"/>
      <c r="W6" s="2200"/>
      <c r="X6" s="2200"/>
      <c r="Y6" s="2200"/>
      <c r="AA6" s="7"/>
      <c r="AB6" s="7"/>
      <c r="AC6" s="7"/>
      <c r="AD6" s="7"/>
    </row>
    <row r="7" spans="1:30" ht="12.75" customHeight="1" x14ac:dyDescent="0.2">
      <c r="A7" s="2200"/>
      <c r="B7" s="2200"/>
      <c r="C7" s="2200"/>
      <c r="D7" s="2200"/>
      <c r="E7" s="2200"/>
      <c r="F7" s="2200"/>
      <c r="G7" s="2200"/>
      <c r="H7" s="2200"/>
      <c r="I7" s="2200"/>
      <c r="J7" s="2200"/>
      <c r="K7" s="2200"/>
      <c r="L7" s="2200"/>
      <c r="M7" s="2200"/>
      <c r="N7" s="2200"/>
      <c r="O7" s="2200"/>
      <c r="P7" s="2200"/>
      <c r="Q7" s="2200"/>
      <c r="R7" s="2200"/>
      <c r="S7" s="2200"/>
      <c r="T7" s="2200"/>
      <c r="U7" s="2200"/>
      <c r="V7" s="2200"/>
      <c r="W7" s="2200"/>
      <c r="X7" s="2200"/>
      <c r="Y7" s="2200"/>
      <c r="AA7" s="7"/>
      <c r="AB7" s="7"/>
      <c r="AC7" s="7"/>
      <c r="AD7" s="7"/>
    </row>
    <row r="8" spans="1:30" ht="5.25" customHeight="1" x14ac:dyDescent="0.2">
      <c r="A8" s="4"/>
      <c r="B8" s="336"/>
      <c r="C8" s="336"/>
      <c r="D8" s="368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446"/>
      <c r="R8" s="336"/>
      <c r="T8" s="292"/>
      <c r="U8" s="292"/>
      <c r="V8" s="292"/>
      <c r="W8" s="14"/>
      <c r="X8" s="7"/>
      <c r="Y8" s="7"/>
      <c r="AA8" s="7"/>
      <c r="AB8" s="7"/>
      <c r="AC8" s="7"/>
      <c r="AD8" s="7"/>
    </row>
    <row r="9" spans="1:30" ht="12.75" customHeight="1" x14ac:dyDescent="0.2">
      <c r="A9" s="4" t="str">
        <f>"► For any relevant item, please provide details in columns "&amp;L27&amp;" - "&amp;T27&amp;""</f>
        <v>► For any relevant item, please provide details in columns 2603 - 2605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7"/>
      <c r="X9" s="7"/>
      <c r="Y9" s="7"/>
      <c r="AA9" s="7"/>
      <c r="AB9" s="7"/>
      <c r="AC9" s="7"/>
      <c r="AD9" s="7"/>
    </row>
    <row r="10" spans="1:30" ht="5.25" customHeight="1" x14ac:dyDescent="0.2">
      <c r="A10" s="4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7"/>
      <c r="X10" s="7"/>
      <c r="Y10" s="7"/>
      <c r="AA10" s="7"/>
      <c r="AB10" s="7"/>
      <c r="AC10" s="7"/>
      <c r="AD10" s="7"/>
    </row>
    <row r="11" spans="1:30" ht="12.75" customHeight="1" x14ac:dyDescent="0.2">
      <c r="A11" s="2201" t="s">
        <v>208</v>
      </c>
      <c r="B11" s="2201"/>
      <c r="C11" s="2201"/>
      <c r="D11" s="2201"/>
      <c r="E11" s="2201"/>
      <c r="F11" s="2201"/>
      <c r="G11" s="2201"/>
      <c r="H11" s="2201"/>
      <c r="I11" s="2201"/>
      <c r="J11" s="2201"/>
      <c r="K11" s="2201"/>
      <c r="L11" s="2201"/>
      <c r="M11" s="2201"/>
      <c r="N11" s="2201"/>
      <c r="O11" s="2201"/>
      <c r="P11" s="2201"/>
      <c r="Q11" s="2201"/>
      <c r="R11" s="2201"/>
      <c r="S11" s="2201"/>
      <c r="T11" s="2201"/>
      <c r="U11" s="2201"/>
      <c r="V11" s="2201"/>
      <c r="W11" s="2201"/>
      <c r="X11" s="2201"/>
      <c r="Y11" s="2201"/>
      <c r="AA11" s="7"/>
      <c r="AB11" s="7"/>
      <c r="AC11" s="7"/>
      <c r="AD11" s="7"/>
    </row>
    <row r="12" spans="1:30" ht="12.75" customHeight="1" x14ac:dyDescent="0.2">
      <c r="A12" s="2201"/>
      <c r="B12" s="2201"/>
      <c r="C12" s="2201"/>
      <c r="D12" s="2201"/>
      <c r="E12" s="2201"/>
      <c r="F12" s="2201"/>
      <c r="G12" s="2201"/>
      <c r="H12" s="2201"/>
      <c r="I12" s="2201"/>
      <c r="J12" s="2201"/>
      <c r="K12" s="2201"/>
      <c r="L12" s="2201"/>
      <c r="M12" s="2201"/>
      <c r="N12" s="2201"/>
      <c r="O12" s="2201"/>
      <c r="P12" s="2201"/>
      <c r="Q12" s="2201"/>
      <c r="R12" s="2201"/>
      <c r="S12" s="2201"/>
      <c r="T12" s="2201"/>
      <c r="U12" s="2201"/>
      <c r="V12" s="2201"/>
      <c r="W12" s="2201"/>
      <c r="X12" s="2201"/>
      <c r="Y12" s="2201"/>
      <c r="AA12" s="7"/>
      <c r="AB12" s="7"/>
      <c r="AC12" s="7"/>
      <c r="AD12" s="7"/>
    </row>
    <row r="13" spans="1:30" ht="5.25" customHeight="1" x14ac:dyDescent="0.2">
      <c r="A13" s="297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292"/>
      <c r="U13" s="292"/>
      <c r="V13" s="292"/>
      <c r="W13" s="292"/>
      <c r="X13" s="292"/>
      <c r="Y13" s="292"/>
      <c r="AA13" s="7"/>
      <c r="AB13" s="7"/>
      <c r="AC13" s="7"/>
      <c r="AD13" s="7"/>
    </row>
    <row r="14" spans="1:30" x14ac:dyDescent="0.2">
      <c r="A14" s="2211" t="s">
        <v>202</v>
      </c>
      <c r="B14" s="2211"/>
      <c r="C14" s="2211"/>
      <c r="D14" s="2211"/>
      <c r="E14" s="2211"/>
      <c r="F14" s="2211"/>
      <c r="G14" s="2211"/>
      <c r="H14" s="2211"/>
      <c r="I14" s="2211"/>
      <c r="J14" s="2211"/>
      <c r="K14" s="2211"/>
      <c r="L14" s="2211"/>
      <c r="M14" s="2211"/>
      <c r="N14" s="2211"/>
      <c r="O14" s="2211"/>
      <c r="P14" s="2211"/>
      <c r="Q14" s="2211"/>
      <c r="R14" s="2211"/>
      <c r="S14" s="2211"/>
      <c r="T14" s="2211"/>
      <c r="U14" s="2211"/>
      <c r="V14" s="2211"/>
      <c r="W14" s="2211"/>
      <c r="X14" s="2211"/>
      <c r="Y14" s="2211"/>
      <c r="AA14" s="7"/>
      <c r="AB14" s="7"/>
      <c r="AC14" s="7"/>
      <c r="AD14" s="7"/>
    </row>
    <row r="15" spans="1:30" ht="13.5" thickBot="1" x14ac:dyDescent="0.25">
      <c r="A15" s="16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292"/>
      <c r="U15" s="292"/>
      <c r="V15" s="292"/>
      <c r="W15" s="292"/>
      <c r="X15" s="292"/>
      <c r="Y15" s="292"/>
      <c r="AA15" s="7"/>
      <c r="AB15" s="7"/>
      <c r="AC15" s="7"/>
      <c r="AD15" s="7"/>
    </row>
    <row r="16" spans="1:30" ht="12.75" customHeight="1" x14ac:dyDescent="0.2">
      <c r="A16" s="16"/>
      <c r="C16" s="521"/>
      <c r="D16" s="521"/>
      <c r="E16" s="521"/>
      <c r="F16" s="521"/>
      <c r="G16" s="521"/>
      <c r="H16" s="521"/>
      <c r="I16" s="732"/>
      <c r="J16" s="1345" t="s">
        <v>173</v>
      </c>
      <c r="K16" s="1345"/>
      <c r="L16" s="1331" t="s">
        <v>421</v>
      </c>
      <c r="M16" s="1333"/>
      <c r="N16" s="1344" t="s">
        <v>191</v>
      </c>
      <c r="O16" s="1345"/>
      <c r="P16" s="1345"/>
      <c r="Q16" s="1345"/>
      <c r="R16" s="1345"/>
      <c r="S16" s="1346"/>
      <c r="T16" s="1332" t="s">
        <v>382</v>
      </c>
      <c r="U16" s="1332"/>
      <c r="V16" s="1332"/>
      <c r="W16" s="1332"/>
      <c r="X16" s="1332"/>
      <c r="Y16" s="408"/>
      <c r="AA16" s="7"/>
      <c r="AB16" s="7"/>
      <c r="AC16" s="7"/>
      <c r="AD16" s="7"/>
    </row>
    <row r="17" spans="1:31" ht="7.5" customHeight="1" x14ac:dyDescent="0.2">
      <c r="C17" s="4"/>
      <c r="D17" s="4"/>
      <c r="I17" s="588"/>
      <c r="J17" s="1348"/>
      <c r="K17" s="1348"/>
      <c r="L17" s="1334"/>
      <c r="M17" s="1336"/>
      <c r="N17" s="1347"/>
      <c r="O17" s="1348"/>
      <c r="P17" s="1348"/>
      <c r="Q17" s="1348"/>
      <c r="R17" s="1348"/>
      <c r="S17" s="1349"/>
      <c r="T17" s="1335"/>
      <c r="U17" s="1335"/>
      <c r="V17" s="1335"/>
      <c r="W17" s="1335"/>
      <c r="X17" s="1335"/>
      <c r="Y17" s="409"/>
      <c r="AA17" s="7"/>
      <c r="AB17" s="7"/>
      <c r="AC17" s="7"/>
      <c r="AD17" s="7"/>
    </row>
    <row r="18" spans="1:31" ht="7.5" customHeight="1" thickBot="1" x14ac:dyDescent="0.25">
      <c r="C18" s="4"/>
      <c r="D18" s="4"/>
      <c r="I18" s="589"/>
      <c r="J18" s="1348"/>
      <c r="K18" s="1348"/>
      <c r="L18" s="1334"/>
      <c r="M18" s="1336"/>
      <c r="N18" s="1347"/>
      <c r="O18" s="1348"/>
      <c r="P18" s="1348"/>
      <c r="Q18" s="1348"/>
      <c r="R18" s="1348"/>
      <c r="S18" s="1349"/>
      <c r="T18" s="1335"/>
      <c r="U18" s="1335"/>
      <c r="V18" s="1335"/>
      <c r="W18" s="1335"/>
      <c r="X18" s="1335"/>
      <c r="Y18" s="410"/>
      <c r="AA18" s="7"/>
      <c r="AB18" s="7"/>
      <c r="AC18" s="7"/>
      <c r="AD18" s="7"/>
    </row>
    <row r="19" spans="1:31" ht="12.75" customHeight="1" x14ac:dyDescent="0.2">
      <c r="A19" s="1657" t="s">
        <v>288</v>
      </c>
      <c r="B19" s="1658"/>
      <c r="C19" s="1658"/>
      <c r="D19" s="1658"/>
      <c r="E19" s="1658"/>
      <c r="F19" s="1658"/>
      <c r="G19" s="1658"/>
      <c r="H19" s="1658"/>
      <c r="I19" s="2145"/>
      <c r="J19" s="1348"/>
      <c r="K19" s="1348"/>
      <c r="L19" s="1334"/>
      <c r="M19" s="1336"/>
      <c r="N19" s="1347"/>
      <c r="O19" s="1348"/>
      <c r="P19" s="1348"/>
      <c r="Q19" s="1348"/>
      <c r="R19" s="1348"/>
      <c r="S19" s="1349"/>
      <c r="T19" s="1335"/>
      <c r="U19" s="1335"/>
      <c r="V19" s="1335"/>
      <c r="W19" s="1335"/>
      <c r="X19" s="1335"/>
      <c r="Y19" s="2223" t="s">
        <v>25</v>
      </c>
      <c r="Z19" s="3"/>
      <c r="AA19" s="7"/>
      <c r="AB19" s="7"/>
      <c r="AC19" s="7"/>
      <c r="AD19" s="7"/>
      <c r="AE19" s="7"/>
    </row>
    <row r="20" spans="1:31" ht="12.75" customHeight="1" x14ac:dyDescent="0.2">
      <c r="A20" s="1610"/>
      <c r="B20" s="1611"/>
      <c r="C20" s="1611"/>
      <c r="D20" s="1611"/>
      <c r="E20" s="1611"/>
      <c r="F20" s="1611"/>
      <c r="G20" s="1611"/>
      <c r="H20" s="1611"/>
      <c r="I20" s="1967"/>
      <c r="J20" s="1348"/>
      <c r="K20" s="1348"/>
      <c r="L20" s="1334"/>
      <c r="M20" s="1336"/>
      <c r="N20" s="1347"/>
      <c r="O20" s="1348"/>
      <c r="P20" s="1348"/>
      <c r="Q20" s="1348"/>
      <c r="R20" s="1348"/>
      <c r="S20" s="1349"/>
      <c r="T20" s="1335"/>
      <c r="U20" s="1335"/>
      <c r="V20" s="1335"/>
      <c r="W20" s="1335"/>
      <c r="X20" s="1335"/>
      <c r="Y20" s="2224"/>
      <c r="Z20" s="3"/>
      <c r="AA20" s="7"/>
      <c r="AB20" s="7"/>
      <c r="AC20" s="7"/>
      <c r="AD20" s="7"/>
      <c r="AE20" s="7"/>
    </row>
    <row r="21" spans="1:31" ht="12.75" customHeight="1" x14ac:dyDescent="0.2">
      <c r="A21" s="1610"/>
      <c r="B21" s="1611"/>
      <c r="C21" s="1611"/>
      <c r="D21" s="1611"/>
      <c r="E21" s="1611"/>
      <c r="F21" s="1611"/>
      <c r="G21" s="1611"/>
      <c r="H21" s="1611"/>
      <c r="I21" s="1967"/>
      <c r="J21" s="2196" t="s">
        <v>380</v>
      </c>
      <c r="K21" s="2197"/>
      <c r="L21" s="1334"/>
      <c r="M21" s="1336"/>
      <c r="N21" s="1347"/>
      <c r="O21" s="1348"/>
      <c r="P21" s="1348"/>
      <c r="Q21" s="1348"/>
      <c r="R21" s="1348"/>
      <c r="S21" s="1349"/>
      <c r="T21" s="1335"/>
      <c r="U21" s="1335"/>
      <c r="V21" s="1335"/>
      <c r="W21" s="1335"/>
      <c r="X21" s="1335"/>
      <c r="Y21" s="2224"/>
      <c r="Z21" s="3"/>
      <c r="AA21" s="7"/>
      <c r="AB21" s="7"/>
      <c r="AC21" s="7"/>
      <c r="AD21" s="7"/>
      <c r="AE21" s="7"/>
    </row>
    <row r="22" spans="1:31" ht="12.75" customHeight="1" x14ac:dyDescent="0.2">
      <c r="A22" s="1610"/>
      <c r="B22" s="1611"/>
      <c r="C22" s="1611"/>
      <c r="D22" s="1611"/>
      <c r="E22" s="1611"/>
      <c r="F22" s="1611"/>
      <c r="G22" s="1611"/>
      <c r="H22" s="1611"/>
      <c r="I22" s="1967"/>
      <c r="J22" s="1856"/>
      <c r="K22" s="1857"/>
      <c r="L22" s="1334"/>
      <c r="M22" s="1336"/>
      <c r="N22" s="1347"/>
      <c r="O22" s="1348"/>
      <c r="P22" s="1348"/>
      <c r="Q22" s="1348"/>
      <c r="R22" s="1348"/>
      <c r="S22" s="1349"/>
      <c r="T22" s="1335"/>
      <c r="U22" s="1335"/>
      <c r="V22" s="1335"/>
      <c r="W22" s="1335"/>
      <c r="X22" s="1335"/>
      <c r="Y22" s="2224"/>
      <c r="Z22" s="3"/>
      <c r="AA22" s="7"/>
      <c r="AB22" s="7"/>
      <c r="AC22" s="7"/>
      <c r="AD22" s="7"/>
      <c r="AE22" s="7"/>
    </row>
    <row r="23" spans="1:31" ht="13.5" customHeight="1" x14ac:dyDescent="0.2">
      <c r="A23" s="1610"/>
      <c r="B23" s="1611"/>
      <c r="C23" s="1611"/>
      <c r="D23" s="1611"/>
      <c r="E23" s="1611"/>
      <c r="F23" s="1611"/>
      <c r="G23" s="1611"/>
      <c r="H23" s="1611"/>
      <c r="I23" s="1967"/>
      <c r="J23" s="1856"/>
      <c r="K23" s="1857"/>
      <c r="L23" s="1334"/>
      <c r="M23" s="1336"/>
      <c r="N23" s="1347"/>
      <c r="O23" s="1348"/>
      <c r="P23" s="1348"/>
      <c r="Q23" s="1348"/>
      <c r="R23" s="1348"/>
      <c r="S23" s="1349"/>
      <c r="T23" s="1335"/>
      <c r="U23" s="1335"/>
      <c r="V23" s="1335"/>
      <c r="W23" s="1335"/>
      <c r="X23" s="1335"/>
      <c r="Y23" s="2224"/>
      <c r="Z23" s="3"/>
    </row>
    <row r="24" spans="1:31" ht="13.5" customHeight="1" x14ac:dyDescent="0.2">
      <c r="A24" s="1610"/>
      <c r="B24" s="1611"/>
      <c r="C24" s="1611"/>
      <c r="D24" s="1611"/>
      <c r="E24" s="1611"/>
      <c r="F24" s="1611"/>
      <c r="G24" s="1611"/>
      <c r="H24" s="1611"/>
      <c r="I24" s="1967"/>
      <c r="J24" s="2048"/>
      <c r="K24" s="2164"/>
      <c r="L24" s="1361"/>
      <c r="M24" s="1363"/>
      <c r="N24" s="1347"/>
      <c r="O24" s="1348"/>
      <c r="P24" s="1348"/>
      <c r="Q24" s="1348"/>
      <c r="R24" s="1348"/>
      <c r="S24" s="1349"/>
      <c r="T24" s="1335"/>
      <c r="U24" s="1335"/>
      <c r="V24" s="1335"/>
      <c r="W24" s="1335"/>
      <c r="X24" s="1335"/>
      <c r="Y24" s="2224"/>
      <c r="Z24" s="3"/>
    </row>
    <row r="25" spans="1:31" s="13" customFormat="1" ht="12.75" customHeight="1" x14ac:dyDescent="0.2">
      <c r="A25" s="1610"/>
      <c r="B25" s="1611"/>
      <c r="C25" s="1611"/>
      <c r="D25" s="1611"/>
      <c r="E25" s="1611"/>
      <c r="F25" s="1611"/>
      <c r="G25" s="1611"/>
      <c r="H25" s="1611"/>
      <c r="I25" s="1967"/>
      <c r="J25" s="2213" t="s">
        <v>171</v>
      </c>
      <c r="K25" s="2214"/>
      <c r="L25" s="1367" t="s">
        <v>287</v>
      </c>
      <c r="M25" s="1368"/>
      <c r="N25" s="1848"/>
      <c r="O25" s="1849"/>
      <c r="P25" s="1849"/>
      <c r="Q25" s="1849"/>
      <c r="R25" s="1849"/>
      <c r="S25" s="2163"/>
      <c r="T25" s="1362"/>
      <c r="U25" s="1362"/>
      <c r="V25" s="1362"/>
      <c r="W25" s="1362"/>
      <c r="X25" s="1362"/>
      <c r="Y25" s="2224"/>
    </row>
    <row r="26" spans="1:31" s="13" customFormat="1" ht="12.75" customHeight="1" x14ac:dyDescent="0.2">
      <c r="A26" s="667" t="s">
        <v>153</v>
      </c>
      <c r="B26" s="668"/>
      <c r="C26" s="668"/>
      <c r="D26" s="668"/>
      <c r="E26" s="668"/>
      <c r="F26" s="668"/>
      <c r="G26" s="668"/>
      <c r="H26" s="668"/>
      <c r="I26" s="669"/>
      <c r="J26" s="2215"/>
      <c r="K26" s="2216"/>
      <c r="L26" s="1370"/>
      <c r="M26" s="1372"/>
      <c r="N26" s="1880" t="s">
        <v>218</v>
      </c>
      <c r="O26" s="1880"/>
      <c r="P26" s="1880"/>
      <c r="Q26" s="1880"/>
      <c r="R26" s="1880"/>
      <c r="S26" s="1882"/>
      <c r="T26" s="1860" t="str">
        <f>"code "&amp;T27</f>
        <v>code 2605</v>
      </c>
      <c r="U26" s="1860"/>
      <c r="V26" s="1860"/>
      <c r="W26" s="1860"/>
      <c r="X26" s="1861"/>
      <c r="Y26" s="2224"/>
    </row>
    <row r="27" spans="1:31" s="13" customFormat="1" ht="12.75" customHeight="1" thickBot="1" x14ac:dyDescent="0.25">
      <c r="A27" s="264">
        <v>2600</v>
      </c>
      <c r="B27" s="1547">
        <f>A27+1</f>
        <v>2601</v>
      </c>
      <c r="C27" s="1548"/>
      <c r="D27" s="1548"/>
      <c r="E27" s="1548"/>
      <c r="F27" s="1548"/>
      <c r="G27" s="1548"/>
      <c r="H27" s="1548"/>
      <c r="I27" s="1549"/>
      <c r="J27" s="1547">
        <f>B27+1</f>
        <v>2602</v>
      </c>
      <c r="K27" s="1549"/>
      <c r="L27" s="1547">
        <f>J27+1</f>
        <v>2603</v>
      </c>
      <c r="M27" s="1549"/>
      <c r="N27" s="1547">
        <f>L27+1</f>
        <v>2604</v>
      </c>
      <c r="O27" s="1548"/>
      <c r="P27" s="1548"/>
      <c r="Q27" s="1548"/>
      <c r="R27" s="1548"/>
      <c r="S27" s="1549"/>
      <c r="T27" s="1548">
        <f>N27+1</f>
        <v>2605</v>
      </c>
      <c r="U27" s="1548"/>
      <c r="V27" s="1548"/>
      <c r="W27" s="1548"/>
      <c r="X27" s="1549"/>
      <c r="Y27" s="167">
        <f>T27+1</f>
        <v>2606</v>
      </c>
      <c r="Z27" s="303"/>
      <c r="AA27" s="303"/>
    </row>
    <row r="28" spans="1:31" s="45" customFormat="1" ht="20.100000000000001" customHeight="1" x14ac:dyDescent="0.2">
      <c r="A28" s="129" t="s">
        <v>0</v>
      </c>
      <c r="B28" s="2205" t="s">
        <v>423</v>
      </c>
      <c r="C28" s="2206"/>
      <c r="D28" s="2206"/>
      <c r="E28" s="2206"/>
      <c r="F28" s="2206"/>
      <c r="G28" s="2206"/>
      <c r="H28" s="2206"/>
      <c r="I28" s="2207"/>
      <c r="J28" s="2194" t="s">
        <v>119</v>
      </c>
      <c r="K28" s="2195"/>
      <c r="L28" s="2184" t="s">
        <v>119</v>
      </c>
      <c r="M28" s="2185"/>
      <c r="N28" s="2186" t="s">
        <v>377</v>
      </c>
      <c r="O28" s="2187"/>
      <c r="P28" s="2187"/>
      <c r="Q28" s="2187"/>
      <c r="R28" s="2187"/>
      <c r="S28" s="2188"/>
      <c r="T28" s="2184" t="s">
        <v>122</v>
      </c>
      <c r="U28" s="2189"/>
      <c r="V28" s="2189"/>
      <c r="W28" s="2189"/>
      <c r="X28" s="2185"/>
      <c r="Y28" s="208" t="s">
        <v>115</v>
      </c>
      <c r="Z28" s="3"/>
    </row>
    <row r="29" spans="1:31" s="53" customFormat="1" ht="20.100000000000001" customHeight="1" x14ac:dyDescent="0.2">
      <c r="A29" s="908" t="s">
        <v>1</v>
      </c>
      <c r="B29" s="2208" t="s">
        <v>424</v>
      </c>
      <c r="C29" s="2209"/>
      <c r="D29" s="2209"/>
      <c r="E29" s="2209"/>
      <c r="F29" s="2209"/>
      <c r="G29" s="2209"/>
      <c r="H29" s="2209"/>
      <c r="I29" s="2210"/>
      <c r="J29" s="2108" t="s">
        <v>119</v>
      </c>
      <c r="K29" s="1584"/>
      <c r="L29" s="2108" t="s">
        <v>119</v>
      </c>
      <c r="M29" s="1584"/>
      <c r="N29" s="2113" t="s">
        <v>377</v>
      </c>
      <c r="O29" s="2114"/>
      <c r="P29" s="2114"/>
      <c r="Q29" s="2114"/>
      <c r="R29" s="2114"/>
      <c r="S29" s="2115"/>
      <c r="T29" s="2108" t="s">
        <v>122</v>
      </c>
      <c r="U29" s="2109"/>
      <c r="V29" s="2109"/>
      <c r="W29" s="2109"/>
      <c r="X29" s="1584"/>
      <c r="Y29" s="859" t="s">
        <v>115</v>
      </c>
      <c r="Z29" s="3"/>
    </row>
    <row r="30" spans="1:31" s="53" customFormat="1" ht="20.100000000000001" customHeight="1" x14ac:dyDescent="0.2">
      <c r="A30" s="130" t="s">
        <v>2</v>
      </c>
      <c r="B30" s="2136" t="s">
        <v>425</v>
      </c>
      <c r="C30" s="2137"/>
      <c r="D30" s="2137"/>
      <c r="E30" s="2137"/>
      <c r="F30" s="2137"/>
      <c r="G30" s="2137"/>
      <c r="H30" s="2137"/>
      <c r="I30" s="2212"/>
      <c r="J30" s="2190" t="s">
        <v>119</v>
      </c>
      <c r="K30" s="1589"/>
      <c r="L30" s="2190" t="s">
        <v>119</v>
      </c>
      <c r="M30" s="1589"/>
      <c r="N30" s="2186" t="s">
        <v>377</v>
      </c>
      <c r="O30" s="2187"/>
      <c r="P30" s="2187"/>
      <c r="Q30" s="2187"/>
      <c r="R30" s="2187"/>
      <c r="S30" s="2188"/>
      <c r="T30" s="2190" t="s">
        <v>122</v>
      </c>
      <c r="U30" s="2191"/>
      <c r="V30" s="2191"/>
      <c r="W30" s="2191"/>
      <c r="X30" s="1589"/>
      <c r="Y30" s="351" t="s">
        <v>115</v>
      </c>
      <c r="Z30" s="3"/>
    </row>
    <row r="31" spans="1:31" s="53" customFormat="1" ht="20.100000000000001" customHeight="1" x14ac:dyDescent="0.2">
      <c r="A31" s="908" t="s">
        <v>3</v>
      </c>
      <c r="B31" s="2130" t="s">
        <v>426</v>
      </c>
      <c r="C31" s="2131"/>
      <c r="D31" s="2131"/>
      <c r="E31" s="2131"/>
      <c r="F31" s="2131"/>
      <c r="G31" s="2131"/>
      <c r="H31" s="2131"/>
      <c r="I31" s="2199"/>
      <c r="J31" s="2108" t="s">
        <v>119</v>
      </c>
      <c r="K31" s="1584"/>
      <c r="L31" s="2108" t="s">
        <v>119</v>
      </c>
      <c r="M31" s="1584"/>
      <c r="N31" s="2113" t="s">
        <v>377</v>
      </c>
      <c r="O31" s="2114"/>
      <c r="P31" s="2114"/>
      <c r="Q31" s="2114"/>
      <c r="R31" s="2114"/>
      <c r="S31" s="2115"/>
      <c r="T31" s="2108" t="s">
        <v>122</v>
      </c>
      <c r="U31" s="2109"/>
      <c r="V31" s="2109"/>
      <c r="W31" s="2109"/>
      <c r="X31" s="1584"/>
      <c r="Y31" s="859" t="s">
        <v>115</v>
      </c>
      <c r="Z31" s="3"/>
    </row>
    <row r="32" spans="1:31" s="53" customFormat="1" ht="20.100000000000001" customHeight="1" x14ac:dyDescent="0.2">
      <c r="A32" s="130" t="s">
        <v>4</v>
      </c>
      <c r="B32" s="2132" t="s">
        <v>427</v>
      </c>
      <c r="C32" s="2133"/>
      <c r="D32" s="2133"/>
      <c r="E32" s="2133"/>
      <c r="F32" s="2133"/>
      <c r="G32" s="2133"/>
      <c r="H32" s="2133"/>
      <c r="I32" s="2198"/>
      <c r="J32" s="2190" t="s">
        <v>119</v>
      </c>
      <c r="K32" s="1589"/>
      <c r="L32" s="2190" t="s">
        <v>207</v>
      </c>
      <c r="M32" s="1589"/>
      <c r="N32" s="2186" t="s">
        <v>377</v>
      </c>
      <c r="O32" s="2187"/>
      <c r="P32" s="2187"/>
      <c r="Q32" s="2187"/>
      <c r="R32" s="2187"/>
      <c r="S32" s="2188"/>
      <c r="T32" s="2190" t="s">
        <v>122</v>
      </c>
      <c r="U32" s="2191"/>
      <c r="V32" s="2191"/>
      <c r="W32" s="2191"/>
      <c r="X32" s="1589"/>
      <c r="Y32" s="351" t="s">
        <v>115</v>
      </c>
      <c r="Z32" s="3"/>
    </row>
    <row r="33" spans="1:35" s="53" customFormat="1" ht="20.100000000000001" customHeight="1" x14ac:dyDescent="0.2">
      <c r="A33" s="908" t="s">
        <v>5</v>
      </c>
      <c r="B33" s="2130" t="s">
        <v>428</v>
      </c>
      <c r="C33" s="2131"/>
      <c r="D33" s="2131"/>
      <c r="E33" s="2131"/>
      <c r="F33" s="2131"/>
      <c r="G33" s="2131"/>
      <c r="H33" s="2131"/>
      <c r="I33" s="2199"/>
      <c r="J33" s="2108" t="s">
        <v>119</v>
      </c>
      <c r="K33" s="1584"/>
      <c r="L33" s="2108" t="s">
        <v>207</v>
      </c>
      <c r="M33" s="1584"/>
      <c r="N33" s="2113" t="s">
        <v>377</v>
      </c>
      <c r="O33" s="2114"/>
      <c r="P33" s="2114"/>
      <c r="Q33" s="2114"/>
      <c r="R33" s="2114"/>
      <c r="S33" s="2115"/>
      <c r="T33" s="2108" t="s">
        <v>122</v>
      </c>
      <c r="U33" s="2109"/>
      <c r="V33" s="2109"/>
      <c r="W33" s="2109"/>
      <c r="X33" s="1584"/>
      <c r="Y33" s="859" t="s">
        <v>115</v>
      </c>
      <c r="Z33" s="3"/>
    </row>
    <row r="34" spans="1:35" s="53" customFormat="1" ht="20.100000000000001" customHeight="1" x14ac:dyDescent="0.2">
      <c r="A34" s="130" t="s">
        <v>6</v>
      </c>
      <c r="B34" s="2132" t="s">
        <v>525</v>
      </c>
      <c r="C34" s="2133"/>
      <c r="D34" s="2133"/>
      <c r="E34" s="2133"/>
      <c r="F34" s="2133"/>
      <c r="G34" s="2133"/>
      <c r="H34" s="2133"/>
      <c r="I34" s="2198"/>
      <c r="J34" s="2157" t="s">
        <v>119</v>
      </c>
      <c r="K34" s="1597"/>
      <c r="L34" s="2157" t="s">
        <v>207</v>
      </c>
      <c r="M34" s="1597"/>
      <c r="N34" s="2110" t="s">
        <v>377</v>
      </c>
      <c r="O34" s="2111"/>
      <c r="P34" s="2111"/>
      <c r="Q34" s="2111"/>
      <c r="R34" s="2111"/>
      <c r="S34" s="2112"/>
      <c r="T34" s="2157" t="s">
        <v>122</v>
      </c>
      <c r="U34" s="2146"/>
      <c r="V34" s="2146"/>
      <c r="W34" s="2146"/>
      <c r="X34" s="1597"/>
      <c r="Y34" s="567" t="s">
        <v>115</v>
      </c>
      <c r="Z34" s="3"/>
    </row>
    <row r="35" spans="1:35" s="53" customFormat="1" ht="20.100000000000001" customHeight="1" x14ac:dyDescent="0.2">
      <c r="A35" s="908" t="s">
        <v>7</v>
      </c>
      <c r="B35" s="2208" t="s">
        <v>429</v>
      </c>
      <c r="C35" s="2209"/>
      <c r="D35" s="2209"/>
      <c r="E35" s="2209"/>
      <c r="F35" s="2209"/>
      <c r="G35" s="2209"/>
      <c r="H35" s="2209"/>
      <c r="I35" s="2210"/>
      <c r="J35" s="2108" t="s">
        <v>119</v>
      </c>
      <c r="K35" s="1584"/>
      <c r="L35" s="2108" t="s">
        <v>207</v>
      </c>
      <c r="M35" s="1584"/>
      <c r="N35" s="2113" t="s">
        <v>377</v>
      </c>
      <c r="O35" s="2114"/>
      <c r="P35" s="2114"/>
      <c r="Q35" s="2114"/>
      <c r="R35" s="2114"/>
      <c r="S35" s="2115"/>
      <c r="T35" s="2108" t="s">
        <v>122</v>
      </c>
      <c r="U35" s="2109"/>
      <c r="V35" s="2109"/>
      <c r="W35" s="2109"/>
      <c r="X35" s="1584"/>
      <c r="Y35" s="859" t="s">
        <v>115</v>
      </c>
      <c r="Z35" s="3"/>
    </row>
    <row r="36" spans="1:35" s="53" customFormat="1" ht="20.100000000000001" customHeight="1" x14ac:dyDescent="0.2">
      <c r="A36" s="130" t="s">
        <v>8</v>
      </c>
      <c r="B36" s="2132" t="s">
        <v>526</v>
      </c>
      <c r="C36" s="2133"/>
      <c r="D36" s="2133"/>
      <c r="E36" s="2133"/>
      <c r="F36" s="2133"/>
      <c r="G36" s="2133"/>
      <c r="H36" s="2133"/>
      <c r="I36" s="2198"/>
      <c r="J36" s="2157" t="s">
        <v>119</v>
      </c>
      <c r="K36" s="1597"/>
      <c r="L36" s="2157" t="s">
        <v>207</v>
      </c>
      <c r="M36" s="1597"/>
      <c r="N36" s="2110" t="s">
        <v>377</v>
      </c>
      <c r="O36" s="2111"/>
      <c r="P36" s="2111"/>
      <c r="Q36" s="2111"/>
      <c r="R36" s="2111"/>
      <c r="S36" s="2112"/>
      <c r="T36" s="2157" t="s">
        <v>122</v>
      </c>
      <c r="U36" s="2146"/>
      <c r="V36" s="2146"/>
      <c r="W36" s="2146"/>
      <c r="X36" s="1597"/>
      <c r="Y36" s="567" t="s">
        <v>115</v>
      </c>
      <c r="Z36" s="3"/>
    </row>
    <row r="37" spans="1:35" s="53" customFormat="1" ht="20.100000000000001" customHeight="1" x14ac:dyDescent="0.2">
      <c r="A37" s="908" t="s">
        <v>8</v>
      </c>
      <c r="B37" s="2208" t="s">
        <v>422</v>
      </c>
      <c r="C37" s="2209"/>
      <c r="D37" s="2209"/>
      <c r="E37" s="2209"/>
      <c r="F37" s="2209"/>
      <c r="G37" s="2209"/>
      <c r="H37" s="2209"/>
      <c r="I37" s="2210"/>
      <c r="J37" s="2108" t="s">
        <v>119</v>
      </c>
      <c r="K37" s="1584"/>
      <c r="L37" s="2108" t="s">
        <v>119</v>
      </c>
      <c r="M37" s="1584"/>
      <c r="N37" s="2113" t="s">
        <v>377</v>
      </c>
      <c r="O37" s="2114"/>
      <c r="P37" s="2114"/>
      <c r="Q37" s="2114"/>
      <c r="R37" s="2114"/>
      <c r="S37" s="2115"/>
      <c r="T37" s="2108" t="s">
        <v>122</v>
      </c>
      <c r="U37" s="2109"/>
      <c r="V37" s="2109"/>
      <c r="W37" s="2109"/>
      <c r="X37" s="1584"/>
      <c r="Y37" s="859" t="s">
        <v>115</v>
      </c>
      <c r="Z37" s="3"/>
    </row>
    <row r="38" spans="1:35" s="53" customFormat="1" ht="20.100000000000001" customHeight="1" x14ac:dyDescent="0.2">
      <c r="A38" s="130" t="s">
        <v>9</v>
      </c>
      <c r="B38" s="2190"/>
      <c r="C38" s="2191"/>
      <c r="D38" s="2191"/>
      <c r="E38" s="2191"/>
      <c r="F38" s="2191"/>
      <c r="G38" s="2191"/>
      <c r="H38" s="2191"/>
      <c r="I38" s="1589"/>
      <c r="J38" s="2190" t="s">
        <v>119</v>
      </c>
      <c r="K38" s="1589"/>
      <c r="L38" s="2190" t="s">
        <v>119</v>
      </c>
      <c r="M38" s="1589"/>
      <c r="N38" s="2186" t="s">
        <v>377</v>
      </c>
      <c r="O38" s="2187"/>
      <c r="P38" s="2187"/>
      <c r="Q38" s="2187"/>
      <c r="R38" s="2187"/>
      <c r="S38" s="2188"/>
      <c r="T38" s="2190" t="s">
        <v>122</v>
      </c>
      <c r="U38" s="2191"/>
      <c r="V38" s="2191"/>
      <c r="W38" s="2191"/>
      <c r="X38" s="1589"/>
      <c r="Y38" s="351" t="s">
        <v>115</v>
      </c>
      <c r="Z38" s="3"/>
    </row>
    <row r="39" spans="1:35" s="53" customFormat="1" ht="20.100000000000001" customHeight="1" x14ac:dyDescent="0.2">
      <c r="A39" s="130" t="s">
        <v>10</v>
      </c>
      <c r="B39" s="2190"/>
      <c r="C39" s="2191"/>
      <c r="D39" s="2191"/>
      <c r="E39" s="2191"/>
      <c r="F39" s="2191"/>
      <c r="G39" s="2191"/>
      <c r="H39" s="2191"/>
      <c r="I39" s="1589"/>
      <c r="J39" s="2190" t="s">
        <v>119</v>
      </c>
      <c r="K39" s="1589"/>
      <c r="L39" s="2190" t="s">
        <v>119</v>
      </c>
      <c r="M39" s="1589"/>
      <c r="N39" s="2186" t="s">
        <v>377</v>
      </c>
      <c r="O39" s="2187"/>
      <c r="P39" s="2187"/>
      <c r="Q39" s="2187"/>
      <c r="R39" s="2187"/>
      <c r="S39" s="2188"/>
      <c r="T39" s="2190" t="s">
        <v>122</v>
      </c>
      <c r="U39" s="2191"/>
      <c r="V39" s="2191"/>
      <c r="W39" s="2191"/>
      <c r="X39" s="1589"/>
      <c r="Y39" s="351" t="s">
        <v>115</v>
      </c>
      <c r="Z39" s="3"/>
    </row>
    <row r="40" spans="1:35" ht="20.100000000000001" customHeight="1" thickBot="1" x14ac:dyDescent="0.25">
      <c r="A40" s="130" t="s">
        <v>11</v>
      </c>
      <c r="B40" s="2202"/>
      <c r="C40" s="2203"/>
      <c r="D40" s="2203"/>
      <c r="E40" s="2203"/>
      <c r="F40" s="2203"/>
      <c r="G40" s="2203"/>
      <c r="H40" s="2203"/>
      <c r="I40" s="2204"/>
      <c r="J40" s="2221" t="s">
        <v>119</v>
      </c>
      <c r="K40" s="2222"/>
      <c r="L40" s="2202" t="s">
        <v>119</v>
      </c>
      <c r="M40" s="2204"/>
      <c r="N40" s="2186" t="s">
        <v>377</v>
      </c>
      <c r="O40" s="2187"/>
      <c r="P40" s="2187"/>
      <c r="Q40" s="2187"/>
      <c r="R40" s="2187"/>
      <c r="S40" s="2188"/>
      <c r="T40" s="2202" t="s">
        <v>122</v>
      </c>
      <c r="U40" s="2203"/>
      <c r="V40" s="2203"/>
      <c r="W40" s="2203"/>
      <c r="X40" s="2204"/>
      <c r="Y40" s="499" t="s">
        <v>115</v>
      </c>
      <c r="Z40" s="3"/>
    </row>
    <row r="41" spans="1:35" s="53" customFormat="1" ht="8.25" customHeight="1" x14ac:dyDescent="0.2">
      <c r="A41" s="95"/>
      <c r="B41" s="96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494"/>
      <c r="O41" s="494"/>
      <c r="P41" s="494"/>
      <c r="Q41" s="494"/>
      <c r="R41" s="494"/>
      <c r="S41" s="494"/>
      <c r="T41" s="28"/>
      <c r="V41" s="665"/>
      <c r="W41" s="665"/>
      <c r="X41" s="665"/>
      <c r="Y41" s="665"/>
      <c r="Z41" s="269"/>
      <c r="AE41" s="492"/>
      <c r="AF41" s="492"/>
      <c r="AH41" s="493"/>
      <c r="AI41" s="492"/>
    </row>
    <row r="42" spans="1:35" s="53" customFormat="1" ht="9.75" customHeight="1" x14ac:dyDescent="0.2">
      <c r="E42" s="68"/>
      <c r="F42" s="68"/>
      <c r="G42" s="68"/>
      <c r="H42" s="68"/>
      <c r="I42" s="68"/>
      <c r="J42" s="253"/>
      <c r="K42" s="2192" t="s">
        <v>172</v>
      </c>
      <c r="L42" s="2192"/>
      <c r="M42" s="2193"/>
      <c r="N42" s="2119" t="s">
        <v>377</v>
      </c>
      <c r="O42" s="2120"/>
      <c r="P42" s="2120"/>
      <c r="Q42" s="2120"/>
      <c r="R42" s="2120"/>
      <c r="S42" s="2121"/>
      <c r="T42" s="1403"/>
      <c r="U42" s="666"/>
      <c r="V42" s="666"/>
      <c r="W42" s="666"/>
      <c r="X42" s="666"/>
      <c r="Y42" s="666"/>
      <c r="Z42" s="269"/>
      <c r="AE42" s="492"/>
      <c r="AF42" s="492"/>
      <c r="AH42" s="493"/>
      <c r="AI42" s="492"/>
    </row>
    <row r="43" spans="1:35" s="53" customFormat="1" ht="10.5" customHeight="1" x14ac:dyDescent="0.2">
      <c r="E43" s="21"/>
      <c r="F43" s="529"/>
      <c r="G43" s="529"/>
      <c r="H43" s="529"/>
      <c r="K43" s="2192"/>
      <c r="L43" s="2192"/>
      <c r="M43" s="2193"/>
      <c r="N43" s="2125"/>
      <c r="O43" s="2126"/>
      <c r="P43" s="2126"/>
      <c r="Q43" s="2126"/>
      <c r="R43" s="2126"/>
      <c r="S43" s="2127"/>
      <c r="T43" s="1403"/>
      <c r="U43" s="666"/>
      <c r="V43" s="666"/>
      <c r="W43" s="666"/>
      <c r="X43" s="666"/>
      <c r="Y43" s="666"/>
      <c r="Z43" s="269"/>
      <c r="AE43" s="492"/>
      <c r="AF43" s="492"/>
      <c r="AH43" s="493"/>
      <c r="AI43" s="492"/>
    </row>
    <row r="44" spans="1:35" s="53" customFormat="1" ht="10.5" customHeight="1" x14ac:dyDescent="0.2">
      <c r="E44" s="21"/>
      <c r="F44" s="529"/>
      <c r="G44" s="529"/>
      <c r="H44" s="529"/>
      <c r="K44" s="77"/>
      <c r="L44" s="80"/>
      <c r="N44" s="495"/>
      <c r="O44" s="495"/>
      <c r="P44" s="495"/>
      <c r="Q44" s="495"/>
      <c r="R44" s="495"/>
      <c r="S44" s="495"/>
      <c r="U44" s="666"/>
      <c r="V44" s="666"/>
      <c r="W44" s="666"/>
      <c r="X44" s="666"/>
      <c r="Y44" s="666"/>
      <c r="Z44" s="269"/>
      <c r="AE44" s="492"/>
      <c r="AF44" s="492"/>
      <c r="AH44" s="493"/>
      <c r="AI44" s="492"/>
    </row>
    <row r="45" spans="1:35" s="53" customFormat="1" ht="10.5" customHeight="1" x14ac:dyDescent="0.2">
      <c r="E45" s="21"/>
      <c r="F45" s="529"/>
      <c r="G45" s="529"/>
      <c r="H45" s="529"/>
      <c r="K45" s="89"/>
      <c r="L45" s="2183" t="str">
        <f>T26&amp;": where?"</f>
        <v>code 2605: where?</v>
      </c>
      <c r="M45" s="2183"/>
      <c r="N45" s="2183"/>
      <c r="O45" s="2183"/>
      <c r="P45" s="2183"/>
      <c r="Q45" s="2183"/>
      <c r="R45" s="2183"/>
      <c r="S45" s="2183"/>
      <c r="Z45" s="269"/>
      <c r="AE45" s="492"/>
      <c r="AF45" s="492"/>
      <c r="AH45" s="493"/>
      <c r="AI45" s="492"/>
    </row>
    <row r="46" spans="1:35" ht="10.5" customHeight="1" x14ac:dyDescent="0.2">
      <c r="A46" s="3"/>
      <c r="B46" s="3"/>
      <c r="C46" s="3"/>
      <c r="D46" s="3"/>
      <c r="E46" s="21"/>
      <c r="F46" s="512"/>
      <c r="G46" s="7"/>
      <c r="H46" s="21"/>
      <c r="I46" s="21"/>
      <c r="K46" s="293"/>
      <c r="L46" s="447" t="s">
        <v>412</v>
      </c>
      <c r="M46" s="290"/>
      <c r="N46" s="493" t="s">
        <v>416</v>
      </c>
      <c r="P46" s="290"/>
      <c r="Q46" s="493" t="s">
        <v>420</v>
      </c>
    </row>
    <row r="47" spans="1:35" x14ac:dyDescent="0.2">
      <c r="A47" s="265"/>
      <c r="C47" s="21"/>
      <c r="D47" s="21"/>
      <c r="E47" s="21"/>
      <c r="F47" s="21"/>
      <c r="G47" s="21"/>
      <c r="H47" s="21"/>
      <c r="I47" s="21"/>
      <c r="J47" s="21"/>
      <c r="K47" s="13"/>
      <c r="L47" s="447" t="s">
        <v>413</v>
      </c>
      <c r="M47" s="21"/>
      <c r="N47" s="493" t="s">
        <v>417</v>
      </c>
      <c r="P47" s="7"/>
      <c r="Q47" s="493" t="s">
        <v>204</v>
      </c>
      <c r="Y47" s="21"/>
    </row>
    <row r="48" spans="1:35" x14ac:dyDescent="0.2">
      <c r="A48" s="496"/>
      <c r="B48" s="496"/>
      <c r="C48" s="496"/>
      <c r="D48" s="496"/>
      <c r="E48" s="21"/>
      <c r="F48" s="496"/>
      <c r="G48" s="496"/>
      <c r="H48" s="496"/>
      <c r="I48" s="496"/>
      <c r="J48" s="496"/>
      <c r="K48" s="496"/>
      <c r="L48" s="447" t="s">
        <v>414</v>
      </c>
      <c r="M48" s="496"/>
      <c r="N48" s="493" t="s">
        <v>418</v>
      </c>
      <c r="P48" s="496"/>
      <c r="Q48" s="306" t="s">
        <v>251</v>
      </c>
      <c r="R48" s="496"/>
      <c r="S48" s="496"/>
      <c r="U48" s="496"/>
      <c r="X48" s="496"/>
      <c r="Y48" s="496"/>
    </row>
    <row r="49" spans="1:25" x14ac:dyDescent="0.2">
      <c r="A49" s="496"/>
      <c r="B49" s="496"/>
      <c r="C49" s="496"/>
      <c r="D49" s="496"/>
      <c r="E49" s="21"/>
      <c r="F49" s="496"/>
      <c r="G49" s="496"/>
      <c r="H49" s="496"/>
      <c r="I49" s="496"/>
      <c r="J49" s="496"/>
      <c r="K49" s="496"/>
      <c r="L49" s="493" t="s">
        <v>415</v>
      </c>
      <c r="M49" s="496"/>
      <c r="N49" s="493" t="s">
        <v>419</v>
      </c>
      <c r="P49" s="496"/>
      <c r="Q49" s="496"/>
      <c r="R49" s="496"/>
      <c r="S49" s="496"/>
      <c r="T49" s="496"/>
      <c r="U49" s="496"/>
      <c r="X49" s="496"/>
      <c r="Y49" s="496"/>
    </row>
    <row r="50" spans="1:25" x14ac:dyDescent="0.2">
      <c r="A50" s="497"/>
      <c r="B50" s="497"/>
      <c r="C50" s="497"/>
      <c r="D50" s="497"/>
      <c r="E50" s="497"/>
      <c r="F50" s="497"/>
      <c r="G50" s="497"/>
      <c r="H50" s="497"/>
      <c r="I50" s="497"/>
      <c r="J50" s="497"/>
      <c r="K50" s="497"/>
      <c r="L50" s="498"/>
      <c r="M50" s="497"/>
      <c r="N50" s="498"/>
      <c r="O50" s="274"/>
      <c r="P50" s="497"/>
      <c r="Q50" s="497"/>
      <c r="R50" s="497"/>
      <c r="S50" s="497"/>
      <c r="T50" s="497"/>
      <c r="U50" s="497"/>
      <c r="V50" s="274"/>
      <c r="W50" s="274"/>
      <c r="X50" s="497"/>
      <c r="Y50" s="497"/>
    </row>
    <row r="51" spans="1:25" ht="12.75" customHeight="1" x14ac:dyDescent="0.2">
      <c r="A51" s="1212" t="s">
        <v>88</v>
      </c>
      <c r="B51" s="1213"/>
      <c r="C51" s="1213"/>
      <c r="D51" s="1213"/>
      <c r="E51" s="1213"/>
      <c r="F51" s="1213"/>
      <c r="G51" s="1213"/>
      <c r="H51" s="1213"/>
      <c r="I51" s="1213"/>
      <c r="J51" s="1213"/>
      <c r="K51" s="1213"/>
      <c r="L51" s="1213"/>
      <c r="M51" s="1213"/>
      <c r="N51" s="1213"/>
      <c r="O51" s="1213"/>
      <c r="P51" s="1213"/>
      <c r="Q51" s="1213"/>
      <c r="R51" s="1213"/>
      <c r="S51" s="1213"/>
      <c r="T51" s="1213"/>
      <c r="U51" s="1213"/>
      <c r="V51" s="1213"/>
      <c r="W51" s="1213"/>
      <c r="X51" s="1213"/>
      <c r="Y51" s="1214"/>
    </row>
    <row r="52" spans="1:25" ht="12.75" customHeight="1" x14ac:dyDescent="0.2">
      <c r="A52" s="1215"/>
      <c r="B52" s="1216"/>
      <c r="C52" s="1216"/>
      <c r="D52" s="1216"/>
      <c r="E52" s="1216"/>
      <c r="F52" s="1216"/>
      <c r="G52" s="1216"/>
      <c r="H52" s="1216"/>
      <c r="I52" s="1216"/>
      <c r="J52" s="1216"/>
      <c r="K52" s="1216"/>
      <c r="L52" s="1216"/>
      <c r="M52" s="1216"/>
      <c r="N52" s="1216"/>
      <c r="O52" s="1216"/>
      <c r="P52" s="1216"/>
      <c r="Q52" s="1216"/>
      <c r="R52" s="1216"/>
      <c r="S52" s="1216"/>
      <c r="T52" s="1216"/>
      <c r="U52" s="1216"/>
      <c r="V52" s="1216"/>
      <c r="W52" s="1216"/>
      <c r="X52" s="1216"/>
      <c r="Y52" s="1217"/>
    </row>
    <row r="53" spans="1:25" x14ac:dyDescent="0.2">
      <c r="A53" s="23"/>
      <c r="B53" s="7"/>
      <c r="C53" s="31"/>
      <c r="D53" s="31"/>
      <c r="E53" s="31"/>
      <c r="F53" s="31"/>
      <c r="G53" s="100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2"/>
    </row>
    <row r="54" spans="1:25" x14ac:dyDescent="0.2">
      <c r="A54" s="35"/>
      <c r="B54" s="995"/>
      <c r="C54" s="126"/>
      <c r="D54" s="126"/>
      <c r="E54" s="126"/>
      <c r="F54" s="126"/>
      <c r="G54" s="1001"/>
      <c r="H54" s="996"/>
      <c r="I54" s="996"/>
      <c r="J54" s="996"/>
      <c r="K54" s="996"/>
      <c r="L54" s="996"/>
      <c r="M54" s="996"/>
      <c r="N54" s="996"/>
      <c r="O54" s="996"/>
      <c r="P54" s="996"/>
      <c r="Q54" s="996"/>
      <c r="R54" s="996"/>
      <c r="S54" s="996"/>
      <c r="T54" s="996"/>
      <c r="U54" s="996"/>
      <c r="V54" s="996"/>
      <c r="W54" s="996"/>
      <c r="X54" s="996"/>
      <c r="Y54" s="997"/>
    </row>
    <row r="55" spans="1:25" x14ac:dyDescent="0.2">
      <c r="A55" s="35"/>
      <c r="B55" s="995"/>
      <c r="C55" s="126"/>
      <c r="D55" s="126"/>
      <c r="E55" s="126"/>
      <c r="F55" s="126"/>
      <c r="G55" s="1001"/>
      <c r="H55" s="996"/>
      <c r="I55" s="996"/>
      <c r="J55" s="996"/>
      <c r="K55" s="996"/>
      <c r="L55" s="996"/>
      <c r="M55" s="996"/>
      <c r="N55" s="996"/>
      <c r="O55" s="996"/>
      <c r="P55" s="996"/>
      <c r="Q55" s="996"/>
      <c r="R55" s="996"/>
      <c r="S55" s="996"/>
      <c r="T55" s="996"/>
      <c r="U55" s="996"/>
      <c r="V55" s="996"/>
      <c r="W55" s="996"/>
      <c r="X55" s="996"/>
      <c r="Y55" s="997"/>
    </row>
    <row r="56" spans="1:25" x14ac:dyDescent="0.2">
      <c r="A56" s="35"/>
      <c r="B56" s="995"/>
      <c r="C56" s="126"/>
      <c r="D56" s="126"/>
      <c r="E56" s="126"/>
      <c r="F56" s="126"/>
      <c r="G56" s="1001"/>
      <c r="H56" s="996"/>
      <c r="I56" s="996"/>
      <c r="J56" s="996"/>
      <c r="K56" s="996"/>
      <c r="L56" s="996"/>
      <c r="M56" s="996"/>
      <c r="N56" s="996"/>
      <c r="O56" s="996"/>
      <c r="P56" s="996"/>
      <c r="Q56" s="996"/>
      <c r="R56" s="996"/>
      <c r="S56" s="996"/>
      <c r="T56" s="996"/>
      <c r="U56" s="996"/>
      <c r="V56" s="996"/>
      <c r="W56" s="996"/>
      <c r="X56" s="996"/>
      <c r="Y56" s="997"/>
    </row>
    <row r="57" spans="1:25" x14ac:dyDescent="0.2">
      <c r="A57" s="35"/>
      <c r="B57" s="995"/>
      <c r="C57" s="126"/>
      <c r="D57" s="126"/>
      <c r="E57" s="126"/>
      <c r="F57" s="126"/>
      <c r="G57" s="1001"/>
      <c r="H57" s="996"/>
      <c r="I57" s="996"/>
      <c r="J57" s="996"/>
      <c r="K57" s="996"/>
      <c r="L57" s="996"/>
      <c r="M57" s="996"/>
      <c r="N57" s="996"/>
      <c r="O57" s="996"/>
      <c r="P57" s="996"/>
      <c r="Q57" s="996"/>
      <c r="R57" s="996"/>
      <c r="S57" s="996"/>
      <c r="T57" s="996"/>
      <c r="U57" s="996"/>
      <c r="V57" s="996"/>
      <c r="W57" s="996"/>
      <c r="X57" s="996"/>
      <c r="Y57" s="997"/>
    </row>
    <row r="58" spans="1:25" x14ac:dyDescent="0.2">
      <c r="A58" s="35"/>
      <c r="B58" s="995"/>
      <c r="C58" s="126"/>
      <c r="D58" s="126"/>
      <c r="E58" s="126"/>
      <c r="F58" s="126"/>
      <c r="G58" s="1001"/>
      <c r="H58" s="996"/>
      <c r="I58" s="996"/>
      <c r="J58" s="996"/>
      <c r="K58" s="996"/>
      <c r="L58" s="996"/>
      <c r="M58" s="996"/>
      <c r="N58" s="996"/>
      <c r="O58" s="996"/>
      <c r="P58" s="996"/>
      <c r="Q58" s="996"/>
      <c r="R58" s="996"/>
      <c r="S58" s="996"/>
      <c r="T58" s="996"/>
      <c r="U58" s="996"/>
      <c r="V58" s="996"/>
      <c r="W58" s="996"/>
      <c r="X58" s="996"/>
      <c r="Y58" s="997"/>
    </row>
    <row r="59" spans="1:25" x14ac:dyDescent="0.2">
      <c r="A59" s="35"/>
      <c r="B59" s="995"/>
      <c r="C59" s="126"/>
      <c r="D59" s="126"/>
      <c r="E59" s="126"/>
      <c r="F59" s="126"/>
      <c r="G59" s="1001"/>
      <c r="H59" s="996"/>
      <c r="I59" s="996"/>
      <c r="J59" s="996"/>
      <c r="K59" s="996"/>
      <c r="L59" s="996"/>
      <c r="M59" s="996"/>
      <c r="N59" s="996"/>
      <c r="O59" s="996"/>
      <c r="P59" s="996"/>
      <c r="Q59" s="996"/>
      <c r="R59" s="996"/>
      <c r="S59" s="996"/>
      <c r="T59" s="996"/>
      <c r="U59" s="996"/>
      <c r="V59" s="996"/>
      <c r="W59" s="996"/>
      <c r="X59" s="996"/>
      <c r="Y59" s="997"/>
    </row>
    <row r="60" spans="1:25" x14ac:dyDescent="0.2">
      <c r="A60" s="35"/>
      <c r="B60" s="995"/>
      <c r="C60" s="126"/>
      <c r="D60" s="126"/>
      <c r="E60" s="126"/>
      <c r="F60" s="126"/>
      <c r="G60" s="1001"/>
      <c r="H60" s="996"/>
      <c r="I60" s="996"/>
      <c r="J60" s="996"/>
      <c r="K60" s="996"/>
      <c r="L60" s="996"/>
      <c r="M60" s="996"/>
      <c r="N60" s="996"/>
      <c r="O60" s="996"/>
      <c r="P60" s="996"/>
      <c r="Q60" s="996"/>
      <c r="R60" s="996"/>
      <c r="S60" s="996"/>
      <c r="T60" s="996"/>
      <c r="U60" s="996"/>
      <c r="V60" s="996"/>
      <c r="W60" s="996"/>
      <c r="X60" s="996"/>
      <c r="Y60" s="997"/>
    </row>
    <row r="61" spans="1:25" x14ac:dyDescent="0.2">
      <c r="A61" s="35"/>
      <c r="B61" s="995"/>
      <c r="C61" s="126"/>
      <c r="D61" s="126"/>
      <c r="E61" s="126"/>
      <c r="F61" s="126"/>
      <c r="G61" s="1001"/>
      <c r="H61" s="996"/>
      <c r="I61" s="996"/>
      <c r="J61" s="996"/>
      <c r="K61" s="996"/>
      <c r="L61" s="996"/>
      <c r="M61" s="996"/>
      <c r="N61" s="996"/>
      <c r="O61" s="996"/>
      <c r="P61" s="996"/>
      <c r="Q61" s="996"/>
      <c r="R61" s="996"/>
      <c r="S61" s="996"/>
      <c r="T61" s="996"/>
      <c r="U61" s="996"/>
      <c r="V61" s="996"/>
      <c r="W61" s="996"/>
      <c r="X61" s="996"/>
      <c r="Y61" s="997"/>
    </row>
    <row r="62" spans="1:25" x14ac:dyDescent="0.2">
      <c r="A62" s="35"/>
      <c r="B62" s="995"/>
      <c r="C62" s="126"/>
      <c r="D62" s="126"/>
      <c r="E62" s="126"/>
      <c r="F62" s="126"/>
      <c r="G62" s="1001"/>
      <c r="H62" s="996"/>
      <c r="I62" s="996"/>
      <c r="J62" s="996"/>
      <c r="K62" s="996"/>
      <c r="L62" s="996"/>
      <c r="M62" s="996"/>
      <c r="N62" s="996"/>
      <c r="O62" s="996"/>
      <c r="P62" s="996"/>
      <c r="Q62" s="996"/>
      <c r="R62" s="996"/>
      <c r="S62" s="996"/>
      <c r="T62" s="996"/>
      <c r="U62" s="996"/>
      <c r="V62" s="996"/>
      <c r="W62" s="996"/>
      <c r="X62" s="996"/>
      <c r="Y62" s="997"/>
    </row>
    <row r="63" spans="1:25" x14ac:dyDescent="0.2">
      <c r="A63" s="35"/>
      <c r="B63" s="995"/>
      <c r="C63" s="126"/>
      <c r="D63" s="126"/>
      <c r="E63" s="126"/>
      <c r="F63" s="126"/>
      <c r="G63" s="1001"/>
      <c r="H63" s="996"/>
      <c r="I63" s="996"/>
      <c r="J63" s="996"/>
      <c r="K63" s="996"/>
      <c r="L63" s="996"/>
      <c r="M63" s="996"/>
      <c r="N63" s="996"/>
      <c r="O63" s="996"/>
      <c r="P63" s="996"/>
      <c r="Q63" s="996"/>
      <c r="R63" s="996"/>
      <c r="S63" s="996"/>
      <c r="T63" s="996"/>
      <c r="U63" s="996"/>
      <c r="V63" s="996"/>
      <c r="W63" s="996"/>
      <c r="X63" s="996"/>
      <c r="Y63" s="997"/>
    </row>
    <row r="64" spans="1:25" x14ac:dyDescent="0.2">
      <c r="A64" s="35"/>
      <c r="B64" s="995"/>
      <c r="C64" s="126"/>
      <c r="D64" s="126"/>
      <c r="E64" s="126"/>
      <c r="F64" s="126"/>
      <c r="G64" s="1001"/>
      <c r="H64" s="996"/>
      <c r="I64" s="996"/>
      <c r="J64" s="996"/>
      <c r="K64" s="996"/>
      <c r="L64" s="996"/>
      <c r="M64" s="996"/>
      <c r="N64" s="996"/>
      <c r="O64" s="996"/>
      <c r="P64" s="996"/>
      <c r="Q64" s="996"/>
      <c r="R64" s="996"/>
      <c r="S64" s="996"/>
      <c r="T64" s="996"/>
      <c r="U64" s="996"/>
      <c r="V64" s="996"/>
      <c r="W64" s="996"/>
      <c r="X64" s="996"/>
      <c r="Y64" s="997"/>
    </row>
    <row r="65" spans="1:25" x14ac:dyDescent="0.2">
      <c r="A65" s="35"/>
      <c r="B65" s="995"/>
      <c r="C65" s="126"/>
      <c r="D65" s="126"/>
      <c r="E65" s="126"/>
      <c r="F65" s="126"/>
      <c r="G65" s="1001"/>
      <c r="H65" s="996"/>
      <c r="I65" s="996"/>
      <c r="J65" s="996"/>
      <c r="K65" s="996"/>
      <c r="L65" s="996"/>
      <c r="M65" s="996"/>
      <c r="N65" s="996"/>
      <c r="O65" s="996"/>
      <c r="P65" s="996"/>
      <c r="Q65" s="996"/>
      <c r="R65" s="996"/>
      <c r="S65" s="996"/>
      <c r="T65" s="996"/>
      <c r="U65" s="996"/>
      <c r="V65" s="996"/>
      <c r="W65" s="996"/>
      <c r="X65" s="996"/>
      <c r="Y65" s="997"/>
    </row>
    <row r="66" spans="1:25" x14ac:dyDescent="0.2">
      <c r="A66" s="35"/>
      <c r="B66" s="995"/>
      <c r="C66" s="126"/>
      <c r="D66" s="126"/>
      <c r="E66" s="126"/>
      <c r="F66" s="126"/>
      <c r="G66" s="1001"/>
      <c r="H66" s="996"/>
      <c r="I66" s="996"/>
      <c r="J66" s="996"/>
      <c r="K66" s="996"/>
      <c r="L66" s="996"/>
      <c r="M66" s="996"/>
      <c r="N66" s="996"/>
      <c r="O66" s="996"/>
      <c r="P66" s="996"/>
      <c r="Q66" s="996"/>
      <c r="R66" s="996"/>
      <c r="S66" s="996"/>
      <c r="T66" s="996"/>
      <c r="U66" s="996"/>
      <c r="V66" s="996"/>
      <c r="W66" s="996"/>
      <c r="X66" s="996"/>
      <c r="Y66" s="997"/>
    </row>
    <row r="67" spans="1:25" x14ac:dyDescent="0.2">
      <c r="A67" s="35"/>
      <c r="B67" s="995"/>
      <c r="C67" s="126"/>
      <c r="D67" s="126"/>
      <c r="E67" s="126"/>
      <c r="F67" s="126"/>
      <c r="G67" s="1001"/>
      <c r="H67" s="996"/>
      <c r="I67" s="996"/>
      <c r="J67" s="996"/>
      <c r="K67" s="996"/>
      <c r="L67" s="996"/>
      <c r="M67" s="996"/>
      <c r="N67" s="996"/>
      <c r="O67" s="996"/>
      <c r="P67" s="996"/>
      <c r="Q67" s="996"/>
      <c r="R67" s="996"/>
      <c r="S67" s="996"/>
      <c r="T67" s="996"/>
      <c r="U67" s="996"/>
      <c r="V67" s="996"/>
      <c r="W67" s="996"/>
      <c r="X67" s="996"/>
      <c r="Y67" s="997"/>
    </row>
    <row r="68" spans="1:25" x14ac:dyDescent="0.2">
      <c r="A68" s="298"/>
      <c r="B68" s="998"/>
      <c r="C68" s="299"/>
      <c r="D68" s="299"/>
      <c r="E68" s="299"/>
      <c r="F68" s="299"/>
      <c r="G68" s="1002"/>
      <c r="H68" s="999"/>
      <c r="I68" s="999"/>
      <c r="J68" s="999"/>
      <c r="K68" s="999"/>
      <c r="L68" s="999"/>
      <c r="M68" s="999"/>
      <c r="N68" s="999"/>
      <c r="O68" s="999"/>
      <c r="P68" s="999"/>
      <c r="Q68" s="999"/>
      <c r="R68" s="999"/>
      <c r="S68" s="999"/>
      <c r="T68" s="999"/>
      <c r="U68" s="999"/>
      <c r="V68" s="999"/>
      <c r="W68" s="999"/>
      <c r="X68" s="999"/>
      <c r="Y68" s="1000"/>
    </row>
  </sheetData>
  <mergeCells count="95">
    <mergeCell ref="T42:T43"/>
    <mergeCell ref="L29:M29"/>
    <mergeCell ref="L32:M32"/>
    <mergeCell ref="Y19:Y26"/>
    <mergeCell ref="N37:S37"/>
    <mergeCell ref="L37:M37"/>
    <mergeCell ref="N35:S35"/>
    <mergeCell ref="N42:S43"/>
    <mergeCell ref="L40:M40"/>
    <mergeCell ref="N31:S31"/>
    <mergeCell ref="T31:X31"/>
    <mergeCell ref="N16:S25"/>
    <mergeCell ref="T16:X25"/>
    <mergeCell ref="N34:S34"/>
    <mergeCell ref="T34:X34"/>
    <mergeCell ref="B40:I40"/>
    <mergeCell ref="B33:I33"/>
    <mergeCell ref="J33:K33"/>
    <mergeCell ref="B32:I32"/>
    <mergeCell ref="B35:I35"/>
    <mergeCell ref="B37:I37"/>
    <mergeCell ref="B38:I38"/>
    <mergeCell ref="B39:I39"/>
    <mergeCell ref="J37:K37"/>
    <mergeCell ref="J40:K40"/>
    <mergeCell ref="A1:Q2"/>
    <mergeCell ref="R1:Y2"/>
    <mergeCell ref="R3:S3"/>
    <mergeCell ref="R4:S4"/>
    <mergeCell ref="T3:Y3"/>
    <mergeCell ref="T4:Y4"/>
    <mergeCell ref="A14:Y14"/>
    <mergeCell ref="L33:M33"/>
    <mergeCell ref="N33:S33"/>
    <mergeCell ref="T33:X33"/>
    <mergeCell ref="L25:M26"/>
    <mergeCell ref="N32:S32"/>
    <mergeCell ref="T27:X27"/>
    <mergeCell ref="L27:M27"/>
    <mergeCell ref="B30:I30"/>
    <mergeCell ref="J30:K30"/>
    <mergeCell ref="L30:M30"/>
    <mergeCell ref="N30:S30"/>
    <mergeCell ref="T30:X30"/>
    <mergeCell ref="J29:K29"/>
    <mergeCell ref="J25:K26"/>
    <mergeCell ref="J27:K27"/>
    <mergeCell ref="A6:Y7"/>
    <mergeCell ref="A11:Y12"/>
    <mergeCell ref="T40:X40"/>
    <mergeCell ref="J38:K38"/>
    <mergeCell ref="L38:M38"/>
    <mergeCell ref="N38:S38"/>
    <mergeCell ref="T38:X38"/>
    <mergeCell ref="N26:S26"/>
    <mergeCell ref="N27:S27"/>
    <mergeCell ref="T36:X36"/>
    <mergeCell ref="T37:X37"/>
    <mergeCell ref="B27:I27"/>
    <mergeCell ref="B28:I28"/>
    <mergeCell ref="B29:I29"/>
    <mergeCell ref="N40:S40"/>
    <mergeCell ref="T26:X26"/>
    <mergeCell ref="A19:I25"/>
    <mergeCell ref="L35:M35"/>
    <mergeCell ref="L36:M36"/>
    <mergeCell ref="J32:K32"/>
    <mergeCell ref="J35:K35"/>
    <mergeCell ref="J36:K36"/>
    <mergeCell ref="J31:K31"/>
    <mergeCell ref="L31:M31"/>
    <mergeCell ref="L16:M24"/>
    <mergeCell ref="J16:K20"/>
    <mergeCell ref="J21:K24"/>
    <mergeCell ref="B34:I34"/>
    <mergeCell ref="B31:I31"/>
    <mergeCell ref="J34:K34"/>
    <mergeCell ref="L34:M34"/>
    <mergeCell ref="B36:I36"/>
    <mergeCell ref="L45:S45"/>
    <mergeCell ref="A51:Y52"/>
    <mergeCell ref="L28:M28"/>
    <mergeCell ref="N28:S28"/>
    <mergeCell ref="N29:S29"/>
    <mergeCell ref="T28:X28"/>
    <mergeCell ref="J39:K39"/>
    <mergeCell ref="L39:M39"/>
    <mergeCell ref="N39:S39"/>
    <mergeCell ref="T39:X39"/>
    <mergeCell ref="T32:X32"/>
    <mergeCell ref="T35:X35"/>
    <mergeCell ref="N36:S36"/>
    <mergeCell ref="T29:X29"/>
    <mergeCell ref="K42:M43"/>
    <mergeCell ref="J28:K28"/>
  </mergeCells>
  <pageMargins left="0.15748031496062992" right="0.19685039370078741" top="0.27559055118110237" bottom="0.39370078740157483" header="0.23622047244094491" footer="0.19685039370078741"/>
  <pageSetup paperSize="9" scale="95" orientation="portrait" r:id="rId1"/>
  <headerFooter>
    <oddFooter>&amp;R2.11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view="pageBreakPreview" zoomScaleNormal="100" zoomScaleSheetLayoutView="100" workbookViewId="0">
      <selection activeCell="A17" sqref="A17:A18"/>
    </sheetView>
  </sheetViews>
  <sheetFormatPr defaultColWidth="9.33203125" defaultRowHeight="12.75" x14ac:dyDescent="0.2"/>
  <cols>
    <col min="1" max="1" width="5" style="3" customWidth="1"/>
    <col min="2" max="2" width="4.83203125" style="110" customWidth="1"/>
    <col min="3" max="5" width="4.5" style="3" customWidth="1"/>
    <col min="6" max="6" width="4" style="3" customWidth="1"/>
    <col min="7" max="7" width="6.33203125" style="3" customWidth="1"/>
    <col min="8" max="9" width="6.83203125" style="3" customWidth="1"/>
    <col min="10" max="10" width="7.1640625" style="3" customWidth="1"/>
    <col min="11" max="12" width="6.83203125" style="3" customWidth="1"/>
    <col min="13" max="13" width="5.83203125" style="3" customWidth="1"/>
    <col min="14" max="14" width="6" style="3" customWidth="1"/>
    <col min="15" max="15" width="6.6640625" style="3" customWidth="1"/>
    <col min="16" max="16" width="6.5" style="3" customWidth="1"/>
    <col min="17" max="17" width="7.83203125" style="3" customWidth="1"/>
    <col min="18" max="18" width="8.83203125" style="3" customWidth="1"/>
    <col min="19" max="19" width="10.33203125" style="3" customWidth="1"/>
    <col min="20" max="20" width="5" style="3" customWidth="1"/>
    <col min="21" max="16384" width="9.33203125" style="3"/>
  </cols>
  <sheetData>
    <row r="1" spans="1:20" ht="15" customHeight="1" x14ac:dyDescent="0.2">
      <c r="A1" s="1317" t="s">
        <v>368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1317"/>
      <c r="R1" s="2235" t="s">
        <v>219</v>
      </c>
      <c r="S1" s="2236"/>
      <c r="T1" s="2237"/>
    </row>
    <row r="2" spans="1:20" ht="15" customHeight="1" x14ac:dyDescent="0.2">
      <c r="A2" s="1317"/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2238"/>
      <c r="S2" s="2239"/>
      <c r="T2" s="2240"/>
    </row>
    <row r="3" spans="1:20" x14ac:dyDescent="0.2">
      <c r="A3" s="110"/>
      <c r="C3" s="110"/>
      <c r="D3" s="110"/>
      <c r="E3" s="110"/>
      <c r="F3" s="110"/>
      <c r="G3" s="110"/>
      <c r="R3" s="418" t="s">
        <v>23</v>
      </c>
      <c r="S3" s="1120" t="s">
        <v>149</v>
      </c>
      <c r="T3" s="1121"/>
    </row>
    <row r="4" spans="1:20" x14ac:dyDescent="0.2">
      <c r="A4" s="4" t="str">
        <f>"► Identify all ceremonies celebrated during the past 3 months ("&amp;G16&amp;" to "&amp;S16&amp;")"</f>
        <v>► Identify all ceremonies celebrated during the past 3 months (2702 to 2714)</v>
      </c>
      <c r="C4" s="110"/>
      <c r="D4" s="110"/>
      <c r="E4" s="110"/>
      <c r="F4" s="110"/>
      <c r="G4" s="110"/>
      <c r="K4" s="9"/>
      <c r="L4" s="9"/>
      <c r="M4" s="9"/>
      <c r="N4" s="9"/>
      <c r="O4" s="9"/>
      <c r="P4" s="9"/>
      <c r="R4" s="415" t="s">
        <v>24</v>
      </c>
      <c r="S4" s="1126" t="s">
        <v>149</v>
      </c>
      <c r="T4" s="1127"/>
    </row>
    <row r="5" spans="1:20" x14ac:dyDescent="0.2">
      <c r="A5" s="407" t="str">
        <f>"► For each ceremony celebrated, identify from column "&amp;B16&amp;" all the expenditures related (mark 'X')"</f>
        <v>► For each ceremony celebrated, identify from column 2701 all the expenditures related (mark 'X')</v>
      </c>
      <c r="B5" s="3"/>
      <c r="C5" s="110"/>
      <c r="D5" s="110"/>
      <c r="E5" s="110"/>
      <c r="F5" s="110"/>
      <c r="G5" s="110"/>
      <c r="H5" s="110"/>
      <c r="J5" s="9"/>
      <c r="K5" s="9"/>
      <c r="L5" s="9"/>
      <c r="M5" s="9"/>
      <c r="N5" s="9"/>
      <c r="O5" s="9"/>
      <c r="P5" s="9"/>
      <c r="Q5" s="9"/>
      <c r="R5" s="9"/>
    </row>
    <row r="6" spans="1:20" ht="12.75" customHeight="1" thickBot="1" x14ac:dyDescent="0.25"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ht="12.75" customHeight="1" x14ac:dyDescent="0.2">
      <c r="A7" s="292"/>
      <c r="B7" s="292"/>
      <c r="C7" s="292"/>
      <c r="D7" s="292"/>
      <c r="E7" s="292"/>
      <c r="F7" s="292"/>
      <c r="G7" s="2247" t="s">
        <v>133</v>
      </c>
      <c r="H7" s="2250" t="s">
        <v>116</v>
      </c>
      <c r="I7" s="2250" t="s">
        <v>53</v>
      </c>
      <c r="J7" s="2250" t="s">
        <v>220</v>
      </c>
      <c r="K7" s="2250" t="s">
        <v>232</v>
      </c>
      <c r="L7" s="2250" t="s">
        <v>58</v>
      </c>
      <c r="M7" s="2250" t="s">
        <v>54</v>
      </c>
      <c r="N7" s="2250" t="s">
        <v>117</v>
      </c>
      <c r="O7" s="2253" t="s">
        <v>95</v>
      </c>
      <c r="P7" s="2256" t="s">
        <v>235</v>
      </c>
      <c r="Q7" s="2230" t="s">
        <v>224</v>
      </c>
      <c r="R7" s="2231"/>
      <c r="S7" s="2232"/>
      <c r="T7" s="408"/>
    </row>
    <row r="8" spans="1:20" ht="6.75" customHeight="1" x14ac:dyDescent="0.2">
      <c r="A8" s="110"/>
      <c r="B8" s="14"/>
      <c r="C8" s="110"/>
      <c r="D8" s="110"/>
      <c r="E8" s="110"/>
      <c r="F8" s="110"/>
      <c r="G8" s="2248"/>
      <c r="H8" s="2251"/>
      <c r="I8" s="2251"/>
      <c r="J8" s="2251"/>
      <c r="K8" s="2251"/>
      <c r="L8" s="2251"/>
      <c r="M8" s="2251"/>
      <c r="N8" s="2251"/>
      <c r="O8" s="2254"/>
      <c r="P8" s="2257"/>
      <c r="Q8" s="1386"/>
      <c r="R8" s="1381"/>
      <c r="S8" s="1382"/>
      <c r="T8" s="409"/>
    </row>
    <row r="9" spans="1:20" ht="17.25" customHeight="1" thickBot="1" x14ac:dyDescent="0.25">
      <c r="A9" s="110"/>
      <c r="B9" s="14"/>
      <c r="C9" s="110"/>
      <c r="D9" s="110"/>
      <c r="E9" s="110"/>
      <c r="F9" s="110"/>
      <c r="G9" s="2248"/>
      <c r="H9" s="2251"/>
      <c r="I9" s="2251"/>
      <c r="J9" s="2251"/>
      <c r="K9" s="2251"/>
      <c r="L9" s="2251"/>
      <c r="M9" s="2251"/>
      <c r="N9" s="2251"/>
      <c r="O9" s="2254"/>
      <c r="P9" s="2257"/>
      <c r="Q9" s="2233"/>
      <c r="R9" s="1126"/>
      <c r="S9" s="2234"/>
      <c r="T9" s="410"/>
    </row>
    <row r="10" spans="1:20" ht="17.25" customHeight="1" x14ac:dyDescent="0.2">
      <c r="A10" s="110"/>
      <c r="B10" s="14"/>
      <c r="C10" s="110"/>
      <c r="D10" s="110"/>
      <c r="E10" s="110"/>
      <c r="F10" s="110"/>
      <c r="G10" s="2248"/>
      <c r="H10" s="2251"/>
      <c r="I10" s="2251"/>
      <c r="J10" s="2251"/>
      <c r="K10" s="2251"/>
      <c r="L10" s="2251"/>
      <c r="M10" s="2251"/>
      <c r="N10" s="2251"/>
      <c r="O10" s="2254"/>
      <c r="P10" s="2257"/>
      <c r="Q10" s="1457" t="s">
        <v>57</v>
      </c>
      <c r="R10" s="2260" t="s">
        <v>55</v>
      </c>
      <c r="S10" s="1458" t="s">
        <v>56</v>
      </c>
      <c r="T10" s="2263" t="s">
        <v>25</v>
      </c>
    </row>
    <row r="11" spans="1:20" ht="12.75" customHeight="1" x14ac:dyDescent="0.2">
      <c r="A11" s="110"/>
      <c r="B11" s="3"/>
      <c r="G11" s="2248"/>
      <c r="H11" s="2251"/>
      <c r="I11" s="2251"/>
      <c r="J11" s="2251"/>
      <c r="K11" s="2251"/>
      <c r="L11" s="2251"/>
      <c r="M11" s="2251"/>
      <c r="N11" s="2251"/>
      <c r="O11" s="2254"/>
      <c r="P11" s="2257"/>
      <c r="Q11" s="1334"/>
      <c r="R11" s="2261"/>
      <c r="S11" s="1335"/>
      <c r="T11" s="2264"/>
    </row>
    <row r="12" spans="1:20" ht="14.25" customHeight="1" x14ac:dyDescent="0.2">
      <c r="A12" s="110"/>
      <c r="B12" s="15"/>
      <c r="C12" s="15"/>
      <c r="D12" s="15"/>
      <c r="E12" s="15"/>
      <c r="F12" s="15"/>
      <c r="G12" s="2248"/>
      <c r="H12" s="2251"/>
      <c r="I12" s="2251"/>
      <c r="J12" s="2251"/>
      <c r="K12" s="2251"/>
      <c r="L12" s="2251"/>
      <c r="M12" s="2251"/>
      <c r="N12" s="2251"/>
      <c r="O12" s="2254"/>
      <c r="P12" s="2257"/>
      <c r="Q12" s="1334"/>
      <c r="R12" s="2261"/>
      <c r="S12" s="1335"/>
      <c r="T12" s="2264"/>
    </row>
    <row r="13" spans="1:20" ht="19.5" customHeight="1" thickBot="1" x14ac:dyDescent="0.25">
      <c r="A13" s="370"/>
      <c r="B13" s="15"/>
      <c r="C13" s="15"/>
      <c r="D13" s="15"/>
      <c r="F13" s="64"/>
      <c r="G13" s="2249"/>
      <c r="H13" s="2252"/>
      <c r="I13" s="2252"/>
      <c r="J13" s="2252"/>
      <c r="K13" s="2252"/>
      <c r="L13" s="2252"/>
      <c r="M13" s="2252"/>
      <c r="N13" s="2252"/>
      <c r="O13" s="2255"/>
      <c r="P13" s="2258"/>
      <c r="Q13" s="1361"/>
      <c r="R13" s="2262"/>
      <c r="S13" s="1362"/>
      <c r="T13" s="2264"/>
    </row>
    <row r="14" spans="1:20" ht="14.25" customHeight="1" x14ac:dyDescent="0.2">
      <c r="A14" s="2241" t="s">
        <v>155</v>
      </c>
      <c r="B14" s="2242"/>
      <c r="C14" s="2242"/>
      <c r="D14" s="2242"/>
      <c r="E14" s="2242"/>
      <c r="F14" s="2243"/>
      <c r="G14" s="578" t="s">
        <v>265</v>
      </c>
      <c r="H14" s="579" t="s">
        <v>266</v>
      </c>
      <c r="I14" s="579" t="s">
        <v>267</v>
      </c>
      <c r="J14" s="579" t="s">
        <v>268</v>
      </c>
      <c r="K14" s="579" t="s">
        <v>269</v>
      </c>
      <c r="L14" s="579" t="s">
        <v>270</v>
      </c>
      <c r="M14" s="579" t="s">
        <v>271</v>
      </c>
      <c r="N14" s="579" t="s">
        <v>272</v>
      </c>
      <c r="O14" s="507" t="s">
        <v>273</v>
      </c>
      <c r="P14" s="580" t="s">
        <v>274</v>
      </c>
      <c r="Q14" s="508" t="s">
        <v>275</v>
      </c>
      <c r="R14" s="579" t="s">
        <v>276</v>
      </c>
      <c r="S14" s="507" t="s">
        <v>277</v>
      </c>
      <c r="T14" s="2264"/>
    </row>
    <row r="15" spans="1:20" s="43" customFormat="1" ht="13.5" customHeight="1" x14ac:dyDescent="0.2">
      <c r="A15" s="2244" t="s">
        <v>152</v>
      </c>
      <c r="B15" s="2245"/>
      <c r="C15" s="2245"/>
      <c r="D15" s="2245"/>
      <c r="E15" s="2245"/>
      <c r="F15" s="2246"/>
      <c r="G15" s="2259" t="s">
        <v>134</v>
      </c>
      <c r="H15" s="1665"/>
      <c r="I15" s="1665"/>
      <c r="J15" s="1665"/>
      <c r="K15" s="1665"/>
      <c r="L15" s="1665"/>
      <c r="M15" s="1665"/>
      <c r="N15" s="1665"/>
      <c r="O15" s="1665"/>
      <c r="P15" s="1665"/>
      <c r="Q15" s="1709" t="s">
        <v>134</v>
      </c>
      <c r="R15" s="1666"/>
      <c r="S15" s="1666"/>
      <c r="T15" s="2265"/>
    </row>
    <row r="16" spans="1:20" s="649" customFormat="1" ht="13.5" customHeight="1" thickBot="1" x14ac:dyDescent="0.25">
      <c r="A16" s="647">
        <v>2700</v>
      </c>
      <c r="B16" s="1547">
        <f>A16+1</f>
        <v>2701</v>
      </c>
      <c r="C16" s="1548"/>
      <c r="D16" s="1548"/>
      <c r="E16" s="1548"/>
      <c r="F16" s="1548"/>
      <c r="G16" s="556">
        <f>B16+1</f>
        <v>2702</v>
      </c>
      <c r="H16" s="168">
        <f>G16+1</f>
        <v>2703</v>
      </c>
      <c r="I16" s="168">
        <f>H16+1</f>
        <v>2704</v>
      </c>
      <c r="J16" s="168">
        <f>I16+1</f>
        <v>2705</v>
      </c>
      <c r="K16" s="168">
        <f t="shared" ref="K16:S16" si="0">J16+1</f>
        <v>2706</v>
      </c>
      <c r="L16" s="168">
        <f t="shared" si="0"/>
        <v>2707</v>
      </c>
      <c r="M16" s="168">
        <f t="shared" si="0"/>
        <v>2708</v>
      </c>
      <c r="N16" s="168">
        <f t="shared" si="0"/>
        <v>2709</v>
      </c>
      <c r="O16" s="557">
        <f t="shared" si="0"/>
        <v>2710</v>
      </c>
      <c r="P16" s="650">
        <f>O16+1</f>
        <v>2711</v>
      </c>
      <c r="Q16" s="199">
        <f>P16+1</f>
        <v>2712</v>
      </c>
      <c r="R16" s="168">
        <f t="shared" si="0"/>
        <v>2713</v>
      </c>
      <c r="S16" s="555">
        <f t="shared" si="0"/>
        <v>2714</v>
      </c>
      <c r="T16" s="648">
        <f>S16+1</f>
        <v>2715</v>
      </c>
    </row>
    <row r="17" spans="1:20" ht="13.5" customHeight="1" x14ac:dyDescent="0.2">
      <c r="A17" s="2266" t="s">
        <v>0</v>
      </c>
      <c r="B17" s="2268" t="s">
        <v>430</v>
      </c>
      <c r="C17" s="2269"/>
      <c r="D17" s="2269"/>
      <c r="E17" s="2269"/>
      <c r="F17" s="2269"/>
      <c r="G17" s="2272" t="s">
        <v>129</v>
      </c>
      <c r="H17" s="2274" t="s">
        <v>129</v>
      </c>
      <c r="I17" s="2274" t="s">
        <v>129</v>
      </c>
      <c r="J17" s="2274" t="s">
        <v>129</v>
      </c>
      <c r="K17" s="2274" t="s">
        <v>129</v>
      </c>
      <c r="L17" s="2274" t="s">
        <v>129</v>
      </c>
      <c r="M17" s="2274" t="s">
        <v>129</v>
      </c>
      <c r="N17" s="2274" t="s">
        <v>129</v>
      </c>
      <c r="O17" s="2278" t="s">
        <v>129</v>
      </c>
      <c r="P17" s="2278" t="s">
        <v>129</v>
      </c>
      <c r="Q17" s="2276" t="s">
        <v>129</v>
      </c>
      <c r="R17" s="2274" t="s">
        <v>129</v>
      </c>
      <c r="S17" s="2278" t="s">
        <v>129</v>
      </c>
      <c r="T17" s="2279" t="s">
        <v>115</v>
      </c>
    </row>
    <row r="18" spans="1:20" ht="12.75" customHeight="1" x14ac:dyDescent="0.2">
      <c r="A18" s="2267"/>
      <c r="B18" s="2270"/>
      <c r="C18" s="2271"/>
      <c r="D18" s="2271"/>
      <c r="E18" s="2271"/>
      <c r="F18" s="2271"/>
      <c r="G18" s="2273"/>
      <c r="H18" s="2275"/>
      <c r="I18" s="2275"/>
      <c r="J18" s="2275"/>
      <c r="K18" s="2275"/>
      <c r="L18" s="2275"/>
      <c r="M18" s="2275"/>
      <c r="N18" s="2275"/>
      <c r="O18" s="2225"/>
      <c r="P18" s="2225"/>
      <c r="Q18" s="2277"/>
      <c r="R18" s="2275"/>
      <c r="S18" s="2225"/>
      <c r="T18" s="2226"/>
    </row>
    <row r="19" spans="1:20" ht="14.1" customHeight="1" x14ac:dyDescent="0.2">
      <c r="A19" s="2280" t="s">
        <v>1</v>
      </c>
      <c r="B19" s="2282" t="s">
        <v>44</v>
      </c>
      <c r="C19" s="2283"/>
      <c r="D19" s="2283"/>
      <c r="E19" s="2283"/>
      <c r="F19" s="2283"/>
      <c r="G19" s="2286" t="s">
        <v>129</v>
      </c>
      <c r="H19" s="2227" t="s">
        <v>129</v>
      </c>
      <c r="I19" s="2227" t="s">
        <v>129</v>
      </c>
      <c r="J19" s="2227" t="s">
        <v>129</v>
      </c>
      <c r="K19" s="2227" t="s">
        <v>129</v>
      </c>
      <c r="L19" s="2227" t="s">
        <v>129</v>
      </c>
      <c r="M19" s="2227" t="s">
        <v>129</v>
      </c>
      <c r="N19" s="2227" t="s">
        <v>129</v>
      </c>
      <c r="O19" s="2228" t="s">
        <v>129</v>
      </c>
      <c r="P19" s="2228" t="s">
        <v>129</v>
      </c>
      <c r="Q19" s="2287" t="s">
        <v>129</v>
      </c>
      <c r="R19" s="2227" t="s">
        <v>129</v>
      </c>
      <c r="S19" s="2228" t="s">
        <v>129</v>
      </c>
      <c r="T19" s="2229" t="s">
        <v>115</v>
      </c>
    </row>
    <row r="20" spans="1:20" ht="14.1" customHeight="1" x14ac:dyDescent="0.2">
      <c r="A20" s="2281"/>
      <c r="B20" s="2284"/>
      <c r="C20" s="2285"/>
      <c r="D20" s="2285"/>
      <c r="E20" s="2285"/>
      <c r="F20" s="2285"/>
      <c r="G20" s="2286"/>
      <c r="H20" s="2227"/>
      <c r="I20" s="2227"/>
      <c r="J20" s="2227"/>
      <c r="K20" s="2227"/>
      <c r="L20" s="2227"/>
      <c r="M20" s="2227"/>
      <c r="N20" s="2227"/>
      <c r="O20" s="2228"/>
      <c r="P20" s="2228"/>
      <c r="Q20" s="2287"/>
      <c r="R20" s="2227"/>
      <c r="S20" s="2228"/>
      <c r="T20" s="2229"/>
    </row>
    <row r="21" spans="1:20" ht="14.1" customHeight="1" x14ac:dyDescent="0.2">
      <c r="A21" s="2288" t="s">
        <v>2</v>
      </c>
      <c r="B21" s="2290" t="s">
        <v>45</v>
      </c>
      <c r="C21" s="2291"/>
      <c r="D21" s="2291"/>
      <c r="E21" s="2291"/>
      <c r="F21" s="2291"/>
      <c r="G21" s="2273" t="s">
        <v>129</v>
      </c>
      <c r="H21" s="2275" t="s">
        <v>129</v>
      </c>
      <c r="I21" s="2275" t="s">
        <v>129</v>
      </c>
      <c r="J21" s="2275" t="s">
        <v>129</v>
      </c>
      <c r="K21" s="2275" t="s">
        <v>129</v>
      </c>
      <c r="L21" s="2275" t="s">
        <v>129</v>
      </c>
      <c r="M21" s="2275" t="s">
        <v>129</v>
      </c>
      <c r="N21" s="2275" t="s">
        <v>129</v>
      </c>
      <c r="O21" s="2225" t="s">
        <v>129</v>
      </c>
      <c r="P21" s="2225" t="s">
        <v>129</v>
      </c>
      <c r="Q21" s="2277" t="s">
        <v>129</v>
      </c>
      <c r="R21" s="2275" t="s">
        <v>129</v>
      </c>
      <c r="S21" s="2225" t="s">
        <v>129</v>
      </c>
      <c r="T21" s="2226" t="s">
        <v>115</v>
      </c>
    </row>
    <row r="22" spans="1:20" ht="14.1" customHeight="1" x14ac:dyDescent="0.2">
      <c r="A22" s="2289"/>
      <c r="B22" s="2270"/>
      <c r="C22" s="2271"/>
      <c r="D22" s="2271"/>
      <c r="E22" s="2271"/>
      <c r="F22" s="2271"/>
      <c r="G22" s="2273"/>
      <c r="H22" s="2275"/>
      <c r="I22" s="2275"/>
      <c r="J22" s="2275"/>
      <c r="K22" s="2275"/>
      <c r="L22" s="2275"/>
      <c r="M22" s="2275"/>
      <c r="N22" s="2275"/>
      <c r="O22" s="2225"/>
      <c r="P22" s="2225"/>
      <c r="Q22" s="2277"/>
      <c r="R22" s="2275"/>
      <c r="S22" s="2225"/>
      <c r="T22" s="2226"/>
    </row>
    <row r="23" spans="1:20" ht="14.1" customHeight="1" x14ac:dyDescent="0.2">
      <c r="A23" s="2280" t="s">
        <v>3</v>
      </c>
      <c r="B23" s="2282" t="s">
        <v>46</v>
      </c>
      <c r="C23" s="2283"/>
      <c r="D23" s="2283"/>
      <c r="E23" s="2283"/>
      <c r="F23" s="2283"/>
      <c r="G23" s="2286" t="s">
        <v>129</v>
      </c>
      <c r="H23" s="2227" t="s">
        <v>129</v>
      </c>
      <c r="I23" s="2227" t="s">
        <v>129</v>
      </c>
      <c r="J23" s="2227" t="s">
        <v>129</v>
      </c>
      <c r="K23" s="2227" t="s">
        <v>129</v>
      </c>
      <c r="L23" s="2227" t="s">
        <v>129</v>
      </c>
      <c r="M23" s="2227" t="s">
        <v>129</v>
      </c>
      <c r="N23" s="2227" t="s">
        <v>129</v>
      </c>
      <c r="O23" s="2228" t="s">
        <v>129</v>
      </c>
      <c r="P23" s="2228" t="s">
        <v>129</v>
      </c>
      <c r="Q23" s="2287" t="s">
        <v>129</v>
      </c>
      <c r="R23" s="2227" t="s">
        <v>129</v>
      </c>
      <c r="S23" s="2228" t="s">
        <v>129</v>
      </c>
      <c r="T23" s="2229" t="s">
        <v>115</v>
      </c>
    </row>
    <row r="24" spans="1:20" ht="14.1" customHeight="1" x14ac:dyDescent="0.2">
      <c r="A24" s="2281"/>
      <c r="B24" s="2284"/>
      <c r="C24" s="2285"/>
      <c r="D24" s="2285"/>
      <c r="E24" s="2285"/>
      <c r="F24" s="2285"/>
      <c r="G24" s="2286"/>
      <c r="H24" s="2227"/>
      <c r="I24" s="2227"/>
      <c r="J24" s="2227"/>
      <c r="K24" s="2227"/>
      <c r="L24" s="2227"/>
      <c r="M24" s="2227"/>
      <c r="N24" s="2227"/>
      <c r="O24" s="2228"/>
      <c r="P24" s="2228"/>
      <c r="Q24" s="2287"/>
      <c r="R24" s="2227"/>
      <c r="S24" s="2228"/>
      <c r="T24" s="2229"/>
    </row>
    <row r="25" spans="1:20" ht="14.1" customHeight="1" x14ac:dyDescent="0.2">
      <c r="A25" s="2288" t="s">
        <v>4</v>
      </c>
      <c r="B25" s="2290" t="s">
        <v>47</v>
      </c>
      <c r="C25" s="2291"/>
      <c r="D25" s="2291"/>
      <c r="E25" s="2291"/>
      <c r="F25" s="2291"/>
      <c r="G25" s="2273" t="s">
        <v>129</v>
      </c>
      <c r="H25" s="2275" t="s">
        <v>129</v>
      </c>
      <c r="I25" s="2275" t="s">
        <v>129</v>
      </c>
      <c r="J25" s="2275" t="s">
        <v>129</v>
      </c>
      <c r="K25" s="2275" t="s">
        <v>129</v>
      </c>
      <c r="L25" s="2275" t="s">
        <v>129</v>
      </c>
      <c r="M25" s="2275" t="s">
        <v>129</v>
      </c>
      <c r="N25" s="2275" t="s">
        <v>129</v>
      </c>
      <c r="O25" s="2225" t="s">
        <v>129</v>
      </c>
      <c r="P25" s="2225" t="s">
        <v>129</v>
      </c>
      <c r="Q25" s="2277" t="s">
        <v>129</v>
      </c>
      <c r="R25" s="2275" t="s">
        <v>129</v>
      </c>
      <c r="S25" s="2225" t="s">
        <v>129</v>
      </c>
      <c r="T25" s="2226" t="s">
        <v>115</v>
      </c>
    </row>
    <row r="26" spans="1:20" ht="14.1" customHeight="1" x14ac:dyDescent="0.2">
      <c r="A26" s="2289"/>
      <c r="B26" s="2270"/>
      <c r="C26" s="2271"/>
      <c r="D26" s="2271"/>
      <c r="E26" s="2271"/>
      <c r="F26" s="2271"/>
      <c r="G26" s="2273"/>
      <c r="H26" s="2275"/>
      <c r="I26" s="2275"/>
      <c r="J26" s="2275"/>
      <c r="K26" s="2275"/>
      <c r="L26" s="2275"/>
      <c r="M26" s="2275"/>
      <c r="N26" s="2275"/>
      <c r="O26" s="2225"/>
      <c r="P26" s="2225"/>
      <c r="Q26" s="2277"/>
      <c r="R26" s="2275"/>
      <c r="S26" s="2225"/>
      <c r="T26" s="2226"/>
    </row>
    <row r="27" spans="1:20" ht="14.1" customHeight="1" x14ac:dyDescent="0.2">
      <c r="A27" s="2280" t="s">
        <v>5</v>
      </c>
      <c r="B27" s="2282" t="s">
        <v>48</v>
      </c>
      <c r="C27" s="2283"/>
      <c r="D27" s="2283"/>
      <c r="E27" s="2283"/>
      <c r="F27" s="2283"/>
      <c r="G27" s="2286" t="s">
        <v>129</v>
      </c>
      <c r="H27" s="2227" t="s">
        <v>129</v>
      </c>
      <c r="I27" s="2227" t="s">
        <v>129</v>
      </c>
      <c r="J27" s="2227" t="s">
        <v>129</v>
      </c>
      <c r="K27" s="2227" t="s">
        <v>129</v>
      </c>
      <c r="L27" s="2227" t="s">
        <v>129</v>
      </c>
      <c r="M27" s="2227" t="s">
        <v>129</v>
      </c>
      <c r="N27" s="2227" t="s">
        <v>129</v>
      </c>
      <c r="O27" s="2228" t="s">
        <v>129</v>
      </c>
      <c r="P27" s="2228" t="s">
        <v>129</v>
      </c>
      <c r="Q27" s="2287" t="s">
        <v>129</v>
      </c>
      <c r="R27" s="2227" t="s">
        <v>129</v>
      </c>
      <c r="S27" s="2228" t="s">
        <v>129</v>
      </c>
      <c r="T27" s="2229" t="s">
        <v>115</v>
      </c>
    </row>
    <row r="28" spans="1:20" ht="14.1" customHeight="1" x14ac:dyDescent="0.2">
      <c r="A28" s="2281"/>
      <c r="B28" s="2284"/>
      <c r="C28" s="2285"/>
      <c r="D28" s="2285"/>
      <c r="E28" s="2285"/>
      <c r="F28" s="2285"/>
      <c r="G28" s="2286"/>
      <c r="H28" s="2227"/>
      <c r="I28" s="2227"/>
      <c r="J28" s="2227"/>
      <c r="K28" s="2227"/>
      <c r="L28" s="2227"/>
      <c r="M28" s="2227"/>
      <c r="N28" s="2227"/>
      <c r="O28" s="2228"/>
      <c r="P28" s="2228"/>
      <c r="Q28" s="2287"/>
      <c r="R28" s="2227"/>
      <c r="S28" s="2228"/>
      <c r="T28" s="2229"/>
    </row>
    <row r="29" spans="1:20" ht="14.1" customHeight="1" x14ac:dyDescent="0.2">
      <c r="A29" s="2288" t="s">
        <v>6</v>
      </c>
      <c r="B29" s="2290" t="s">
        <v>62</v>
      </c>
      <c r="C29" s="2291"/>
      <c r="D29" s="2291"/>
      <c r="E29" s="2291"/>
      <c r="F29" s="2291"/>
      <c r="G29" s="2273" t="s">
        <v>129</v>
      </c>
      <c r="H29" s="2275" t="s">
        <v>129</v>
      </c>
      <c r="I29" s="2275" t="s">
        <v>129</v>
      </c>
      <c r="J29" s="2275" t="s">
        <v>129</v>
      </c>
      <c r="K29" s="2275" t="s">
        <v>129</v>
      </c>
      <c r="L29" s="2275" t="s">
        <v>129</v>
      </c>
      <c r="M29" s="2275" t="s">
        <v>129</v>
      </c>
      <c r="N29" s="2275" t="s">
        <v>129</v>
      </c>
      <c r="O29" s="2225" t="s">
        <v>129</v>
      </c>
      <c r="P29" s="2225" t="s">
        <v>129</v>
      </c>
      <c r="Q29" s="2277" t="s">
        <v>129</v>
      </c>
      <c r="R29" s="2275" t="s">
        <v>129</v>
      </c>
      <c r="S29" s="2225" t="s">
        <v>129</v>
      </c>
      <c r="T29" s="2226" t="s">
        <v>115</v>
      </c>
    </row>
    <row r="30" spans="1:20" ht="14.1" customHeight="1" x14ac:dyDescent="0.2">
      <c r="A30" s="2289"/>
      <c r="B30" s="2270"/>
      <c r="C30" s="2271"/>
      <c r="D30" s="2271"/>
      <c r="E30" s="2271"/>
      <c r="F30" s="2271"/>
      <c r="G30" s="2273"/>
      <c r="H30" s="2275"/>
      <c r="I30" s="2275"/>
      <c r="J30" s="2275"/>
      <c r="K30" s="2275"/>
      <c r="L30" s="2275"/>
      <c r="M30" s="2275"/>
      <c r="N30" s="2275"/>
      <c r="O30" s="2225"/>
      <c r="P30" s="2225"/>
      <c r="Q30" s="2277"/>
      <c r="R30" s="2275"/>
      <c r="S30" s="2225"/>
      <c r="T30" s="2226"/>
    </row>
    <row r="31" spans="1:20" ht="14.1" customHeight="1" x14ac:dyDescent="0.2">
      <c r="A31" s="2280" t="s">
        <v>7</v>
      </c>
      <c r="B31" s="2282" t="s">
        <v>49</v>
      </c>
      <c r="C31" s="2283"/>
      <c r="D31" s="2283"/>
      <c r="E31" s="2283"/>
      <c r="F31" s="2283"/>
      <c r="G31" s="2286" t="s">
        <v>129</v>
      </c>
      <c r="H31" s="2227" t="s">
        <v>129</v>
      </c>
      <c r="I31" s="2227" t="s">
        <v>129</v>
      </c>
      <c r="J31" s="2227" t="s">
        <v>129</v>
      </c>
      <c r="K31" s="2227" t="s">
        <v>129</v>
      </c>
      <c r="L31" s="2227" t="s">
        <v>129</v>
      </c>
      <c r="M31" s="2227" t="s">
        <v>129</v>
      </c>
      <c r="N31" s="2227" t="s">
        <v>129</v>
      </c>
      <c r="O31" s="2228" t="s">
        <v>129</v>
      </c>
      <c r="P31" s="2228" t="s">
        <v>129</v>
      </c>
      <c r="Q31" s="2287" t="s">
        <v>129</v>
      </c>
      <c r="R31" s="2227" t="s">
        <v>129</v>
      </c>
      <c r="S31" s="2228" t="s">
        <v>129</v>
      </c>
      <c r="T31" s="2229" t="s">
        <v>115</v>
      </c>
    </row>
    <row r="32" spans="1:20" ht="14.1" customHeight="1" x14ac:dyDescent="0.2">
      <c r="A32" s="2281"/>
      <c r="B32" s="2284"/>
      <c r="C32" s="2285"/>
      <c r="D32" s="2285"/>
      <c r="E32" s="2285"/>
      <c r="F32" s="2285"/>
      <c r="G32" s="2286"/>
      <c r="H32" s="2227"/>
      <c r="I32" s="2227"/>
      <c r="J32" s="2227"/>
      <c r="K32" s="2227"/>
      <c r="L32" s="2227"/>
      <c r="M32" s="2227"/>
      <c r="N32" s="2227"/>
      <c r="O32" s="2228"/>
      <c r="P32" s="2228"/>
      <c r="Q32" s="2287"/>
      <c r="R32" s="2227"/>
      <c r="S32" s="2228"/>
      <c r="T32" s="2229"/>
    </row>
    <row r="33" spans="1:20" ht="14.1" customHeight="1" x14ac:dyDescent="0.2">
      <c r="A33" s="2288" t="s">
        <v>8</v>
      </c>
      <c r="B33" s="2290" t="s">
        <v>264</v>
      </c>
      <c r="C33" s="2291"/>
      <c r="D33" s="2291"/>
      <c r="E33" s="2291"/>
      <c r="F33" s="2291"/>
      <c r="G33" s="2273" t="s">
        <v>129</v>
      </c>
      <c r="H33" s="2275" t="s">
        <v>129</v>
      </c>
      <c r="I33" s="2275" t="s">
        <v>129</v>
      </c>
      <c r="J33" s="2275" t="s">
        <v>129</v>
      </c>
      <c r="K33" s="2275" t="s">
        <v>129</v>
      </c>
      <c r="L33" s="2275" t="s">
        <v>129</v>
      </c>
      <c r="M33" s="2275" t="s">
        <v>129</v>
      </c>
      <c r="N33" s="2275" t="s">
        <v>129</v>
      </c>
      <c r="O33" s="2225" t="s">
        <v>129</v>
      </c>
      <c r="P33" s="2225" t="s">
        <v>129</v>
      </c>
      <c r="Q33" s="2277" t="s">
        <v>129</v>
      </c>
      <c r="R33" s="2275" t="s">
        <v>129</v>
      </c>
      <c r="S33" s="2225" t="s">
        <v>129</v>
      </c>
      <c r="T33" s="2226" t="s">
        <v>115</v>
      </c>
    </row>
    <row r="34" spans="1:20" ht="14.1" customHeight="1" x14ac:dyDescent="0.2">
      <c r="A34" s="2289"/>
      <c r="B34" s="2270"/>
      <c r="C34" s="2271"/>
      <c r="D34" s="2271"/>
      <c r="E34" s="2271"/>
      <c r="F34" s="2271"/>
      <c r="G34" s="2273"/>
      <c r="H34" s="2275"/>
      <c r="I34" s="2275"/>
      <c r="J34" s="2275"/>
      <c r="K34" s="2275"/>
      <c r="L34" s="2275"/>
      <c r="M34" s="2275"/>
      <c r="N34" s="2275"/>
      <c r="O34" s="2225"/>
      <c r="P34" s="2225"/>
      <c r="Q34" s="2277"/>
      <c r="R34" s="2275"/>
      <c r="S34" s="2225"/>
      <c r="T34" s="2226"/>
    </row>
    <row r="35" spans="1:20" ht="14.1" customHeight="1" x14ac:dyDescent="0.2">
      <c r="A35" s="2280" t="s">
        <v>9</v>
      </c>
      <c r="B35" s="2282" t="s">
        <v>50</v>
      </c>
      <c r="C35" s="2283"/>
      <c r="D35" s="2283"/>
      <c r="E35" s="2283"/>
      <c r="F35" s="2283"/>
      <c r="G35" s="2286" t="s">
        <v>129</v>
      </c>
      <c r="H35" s="2227" t="s">
        <v>129</v>
      </c>
      <c r="I35" s="2227" t="s">
        <v>129</v>
      </c>
      <c r="J35" s="2227" t="s">
        <v>129</v>
      </c>
      <c r="K35" s="2227" t="s">
        <v>129</v>
      </c>
      <c r="L35" s="2227" t="s">
        <v>129</v>
      </c>
      <c r="M35" s="2227" t="s">
        <v>129</v>
      </c>
      <c r="N35" s="2227" t="s">
        <v>129</v>
      </c>
      <c r="O35" s="2228" t="s">
        <v>129</v>
      </c>
      <c r="P35" s="2228" t="s">
        <v>129</v>
      </c>
      <c r="Q35" s="2287" t="s">
        <v>129</v>
      </c>
      <c r="R35" s="2227" t="s">
        <v>129</v>
      </c>
      <c r="S35" s="2228" t="s">
        <v>129</v>
      </c>
      <c r="T35" s="2229" t="s">
        <v>115</v>
      </c>
    </row>
    <row r="36" spans="1:20" ht="14.1" customHeight="1" x14ac:dyDescent="0.2">
      <c r="A36" s="2296"/>
      <c r="B36" s="2297"/>
      <c r="C36" s="2298"/>
      <c r="D36" s="2298"/>
      <c r="E36" s="2298"/>
      <c r="F36" s="2298"/>
      <c r="G36" s="2286"/>
      <c r="H36" s="2227"/>
      <c r="I36" s="2227"/>
      <c r="J36" s="2227"/>
      <c r="K36" s="2227"/>
      <c r="L36" s="2227"/>
      <c r="M36" s="2227"/>
      <c r="N36" s="2227"/>
      <c r="O36" s="2228"/>
      <c r="P36" s="2228"/>
      <c r="Q36" s="2287"/>
      <c r="R36" s="2227"/>
      <c r="S36" s="2228"/>
      <c r="T36" s="2229"/>
    </row>
    <row r="37" spans="1:20" ht="14.1" customHeight="1" x14ac:dyDescent="0.2">
      <c r="A37" s="2288" t="s">
        <v>10</v>
      </c>
      <c r="B37" s="2292" t="s">
        <v>51</v>
      </c>
      <c r="C37" s="2293"/>
      <c r="D37" s="2293"/>
      <c r="E37" s="2293"/>
      <c r="F37" s="2293"/>
      <c r="G37" s="2273" t="s">
        <v>129</v>
      </c>
      <c r="H37" s="2275" t="s">
        <v>129</v>
      </c>
      <c r="I37" s="2275" t="s">
        <v>129</v>
      </c>
      <c r="J37" s="2275" t="s">
        <v>129</v>
      </c>
      <c r="K37" s="2275" t="s">
        <v>129</v>
      </c>
      <c r="L37" s="2275" t="s">
        <v>129</v>
      </c>
      <c r="M37" s="2275" t="s">
        <v>129</v>
      </c>
      <c r="N37" s="2275" t="s">
        <v>129</v>
      </c>
      <c r="O37" s="2225" t="s">
        <v>129</v>
      </c>
      <c r="P37" s="2225" t="s">
        <v>129</v>
      </c>
      <c r="Q37" s="2277" t="s">
        <v>129</v>
      </c>
      <c r="R37" s="2275" t="s">
        <v>129</v>
      </c>
      <c r="S37" s="2225" t="s">
        <v>129</v>
      </c>
      <c r="T37" s="2226" t="s">
        <v>115</v>
      </c>
    </row>
    <row r="38" spans="1:20" ht="14.1" customHeight="1" x14ac:dyDescent="0.2">
      <c r="A38" s="2289"/>
      <c r="B38" s="2294"/>
      <c r="C38" s="2295"/>
      <c r="D38" s="2295"/>
      <c r="E38" s="2295"/>
      <c r="F38" s="2295"/>
      <c r="G38" s="2273"/>
      <c r="H38" s="2275"/>
      <c r="I38" s="2275"/>
      <c r="J38" s="2275"/>
      <c r="K38" s="2275"/>
      <c r="L38" s="2275"/>
      <c r="M38" s="2275"/>
      <c r="N38" s="2275"/>
      <c r="O38" s="2225"/>
      <c r="P38" s="2225"/>
      <c r="Q38" s="2277"/>
      <c r="R38" s="2275"/>
      <c r="S38" s="2225"/>
      <c r="T38" s="2226"/>
    </row>
    <row r="39" spans="1:20" ht="14.1" customHeight="1" x14ac:dyDescent="0.2">
      <c r="A39" s="2280" t="s">
        <v>11</v>
      </c>
      <c r="B39" s="2282" t="s">
        <v>52</v>
      </c>
      <c r="C39" s="2283"/>
      <c r="D39" s="2283"/>
      <c r="E39" s="2283"/>
      <c r="F39" s="2283"/>
      <c r="G39" s="2286" t="s">
        <v>129</v>
      </c>
      <c r="H39" s="2227" t="s">
        <v>129</v>
      </c>
      <c r="I39" s="2227" t="s">
        <v>129</v>
      </c>
      <c r="J39" s="2227" t="s">
        <v>129</v>
      </c>
      <c r="K39" s="2227" t="s">
        <v>129</v>
      </c>
      <c r="L39" s="2227" t="s">
        <v>129</v>
      </c>
      <c r="M39" s="2227" t="s">
        <v>129</v>
      </c>
      <c r="N39" s="2227" t="s">
        <v>129</v>
      </c>
      <c r="O39" s="2228" t="s">
        <v>129</v>
      </c>
      <c r="P39" s="2228" t="s">
        <v>129</v>
      </c>
      <c r="Q39" s="2287" t="s">
        <v>129</v>
      </c>
      <c r="R39" s="2227" t="s">
        <v>129</v>
      </c>
      <c r="S39" s="2228" t="s">
        <v>129</v>
      </c>
      <c r="T39" s="2229" t="s">
        <v>115</v>
      </c>
    </row>
    <row r="40" spans="1:20" ht="14.1" customHeight="1" x14ac:dyDescent="0.2">
      <c r="A40" s="2281"/>
      <c r="B40" s="2284"/>
      <c r="C40" s="2285"/>
      <c r="D40" s="2285"/>
      <c r="E40" s="2285"/>
      <c r="F40" s="2285"/>
      <c r="G40" s="2286"/>
      <c r="H40" s="2227"/>
      <c r="I40" s="2227"/>
      <c r="J40" s="2227"/>
      <c r="K40" s="2227"/>
      <c r="L40" s="2227"/>
      <c r="M40" s="2227"/>
      <c r="N40" s="2227"/>
      <c r="O40" s="2228"/>
      <c r="P40" s="2228"/>
      <c r="Q40" s="2287"/>
      <c r="R40" s="2227"/>
      <c r="S40" s="2228"/>
      <c r="T40" s="2229"/>
    </row>
    <row r="41" spans="1:20" ht="14.1" customHeight="1" x14ac:dyDescent="0.2">
      <c r="A41" s="2300" t="s">
        <v>12</v>
      </c>
      <c r="B41" s="2290" t="s">
        <v>431</v>
      </c>
      <c r="C41" s="2291"/>
      <c r="D41" s="2291"/>
      <c r="E41" s="2291"/>
      <c r="F41" s="2291"/>
      <c r="G41" s="2273" t="s">
        <v>129</v>
      </c>
      <c r="H41" s="2275" t="s">
        <v>129</v>
      </c>
      <c r="I41" s="2275" t="s">
        <v>129</v>
      </c>
      <c r="J41" s="2275" t="s">
        <v>129</v>
      </c>
      <c r="K41" s="2275" t="s">
        <v>129</v>
      </c>
      <c r="L41" s="2275" t="s">
        <v>129</v>
      </c>
      <c r="M41" s="2275" t="s">
        <v>129</v>
      </c>
      <c r="N41" s="2275" t="s">
        <v>129</v>
      </c>
      <c r="O41" s="2225" t="s">
        <v>129</v>
      </c>
      <c r="P41" s="2225" t="s">
        <v>129</v>
      </c>
      <c r="Q41" s="2277" t="s">
        <v>129</v>
      </c>
      <c r="R41" s="2275" t="s">
        <v>129</v>
      </c>
      <c r="S41" s="2225" t="s">
        <v>129</v>
      </c>
      <c r="T41" s="2226" t="s">
        <v>115</v>
      </c>
    </row>
    <row r="42" spans="1:20" ht="14.1" customHeight="1" thickBot="1" x14ac:dyDescent="0.25">
      <c r="A42" s="2301"/>
      <c r="B42" s="2302"/>
      <c r="C42" s="2303"/>
      <c r="D42" s="2303"/>
      <c r="E42" s="2303"/>
      <c r="F42" s="2303"/>
      <c r="G42" s="2304"/>
      <c r="H42" s="2305"/>
      <c r="I42" s="2305"/>
      <c r="J42" s="2305"/>
      <c r="K42" s="2305"/>
      <c r="L42" s="2305"/>
      <c r="M42" s="2305"/>
      <c r="N42" s="2305"/>
      <c r="O42" s="1999"/>
      <c r="P42" s="1999"/>
      <c r="Q42" s="2306"/>
      <c r="R42" s="2305"/>
      <c r="S42" s="1999"/>
      <c r="T42" s="2299"/>
    </row>
    <row r="43" spans="1:20" ht="14.1" customHeight="1" x14ac:dyDescent="0.2">
      <c r="A43" s="1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20" ht="14.1" customHeight="1" x14ac:dyDescent="0.2">
      <c r="A44" s="19"/>
      <c r="B44" s="7"/>
      <c r="C44" s="7"/>
      <c r="D44" s="7"/>
      <c r="E44" s="7"/>
      <c r="F44" s="646" t="s">
        <v>125</v>
      </c>
      <c r="G44" s="6" t="s">
        <v>372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20" ht="14.1" customHeight="1" x14ac:dyDescent="0.2">
      <c r="A45" s="1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20" ht="14.1" customHeight="1" x14ac:dyDescent="0.2">
      <c r="A46" s="1558" t="s">
        <v>88</v>
      </c>
      <c r="B46" s="1559"/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60"/>
    </row>
    <row r="47" spans="1:20" ht="14.1" customHeight="1" x14ac:dyDescent="0.2">
      <c r="A47" s="1561"/>
      <c r="B47" s="1562"/>
      <c r="C47" s="1562"/>
      <c r="D47" s="1562"/>
      <c r="E47" s="1562"/>
      <c r="F47" s="1562"/>
      <c r="G47" s="1562"/>
      <c r="H47" s="1562"/>
      <c r="I47" s="1562"/>
      <c r="J47" s="1562"/>
      <c r="K47" s="1562"/>
      <c r="L47" s="1562"/>
      <c r="M47" s="1562"/>
      <c r="N47" s="1562"/>
      <c r="O47" s="1562"/>
      <c r="P47" s="1562"/>
      <c r="Q47" s="1562"/>
      <c r="R47" s="1562"/>
      <c r="S47" s="1562"/>
      <c r="T47" s="1563"/>
    </row>
    <row r="48" spans="1:20" ht="14.1" customHeight="1" x14ac:dyDescent="0.2">
      <c r="A48" s="23"/>
      <c r="B48" s="512"/>
      <c r="C48" s="7"/>
      <c r="D48" s="7"/>
      <c r="E48" s="7"/>
      <c r="F48" s="7"/>
      <c r="G48" s="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28"/>
      <c r="T48" s="12"/>
    </row>
    <row r="49" spans="1:20" ht="14.1" customHeight="1" x14ac:dyDescent="0.2">
      <c r="A49" s="35"/>
      <c r="B49" s="83"/>
      <c r="C49" s="309"/>
      <c r="D49" s="309"/>
      <c r="E49" s="309"/>
      <c r="F49" s="309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310"/>
    </row>
    <row r="50" spans="1:20" ht="14.1" customHeight="1" x14ac:dyDescent="0.2">
      <c r="A50" s="35"/>
      <c r="B50" s="83"/>
      <c r="C50" s="309"/>
      <c r="D50" s="309"/>
      <c r="E50" s="309"/>
      <c r="F50" s="309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310"/>
    </row>
    <row r="51" spans="1:20" ht="14.1" customHeight="1" x14ac:dyDescent="0.2">
      <c r="A51" s="35"/>
      <c r="B51" s="83"/>
      <c r="C51" s="309"/>
      <c r="D51" s="309"/>
      <c r="E51" s="309"/>
      <c r="F51" s="309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310"/>
    </row>
    <row r="52" spans="1:20" ht="14.1" customHeight="1" x14ac:dyDescent="0.2">
      <c r="A52" s="35"/>
      <c r="B52" s="83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10"/>
    </row>
    <row r="53" spans="1:20" ht="14.1" customHeight="1" x14ac:dyDescent="0.2">
      <c r="A53" s="270"/>
      <c r="B53" s="83"/>
      <c r="C53" s="120"/>
      <c r="D53" s="120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10"/>
    </row>
    <row r="54" spans="1:20" ht="14.1" customHeight="1" x14ac:dyDescent="0.2">
      <c r="A54" s="270"/>
      <c r="B54" s="83"/>
      <c r="C54" s="120"/>
      <c r="D54" s="120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10"/>
    </row>
    <row r="55" spans="1:20" ht="14.1" customHeight="1" x14ac:dyDescent="0.2">
      <c r="A55" s="275"/>
      <c r="B55" s="83"/>
      <c r="C55" s="438"/>
      <c r="D55" s="120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10"/>
    </row>
    <row r="56" spans="1:20" ht="14.1" customHeight="1" x14ac:dyDescent="0.2">
      <c r="A56" s="270"/>
      <c r="B56" s="83"/>
      <c r="C56" s="120"/>
      <c r="D56" s="120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10"/>
    </row>
    <row r="57" spans="1:20" ht="14.1" customHeight="1" x14ac:dyDescent="0.2">
      <c r="A57" s="270"/>
      <c r="B57" s="83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10"/>
    </row>
    <row r="58" spans="1:20" ht="14.1" customHeight="1" x14ac:dyDescent="0.2">
      <c r="A58" s="270"/>
      <c r="B58" s="83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10"/>
    </row>
    <row r="59" spans="1:20" ht="14.1" customHeight="1" x14ac:dyDescent="0.2">
      <c r="A59" s="276"/>
      <c r="B59" s="27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272"/>
    </row>
    <row r="60" spans="1:20" s="7" customFormat="1" ht="14.1" customHeight="1" x14ac:dyDescent="0.2">
      <c r="A60" s="3"/>
      <c r="B60" s="11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20" s="7" customFormat="1" ht="14.45" customHeight="1" x14ac:dyDescent="0.2">
      <c r="A61" s="3"/>
      <c r="B61" s="11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20" s="7" customFormat="1" ht="14.45" customHeight="1" x14ac:dyDescent="0.2">
      <c r="A62" s="3"/>
      <c r="B62" s="11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0" s="7" customFormat="1" ht="14.45" customHeight="1" x14ac:dyDescent="0.2">
      <c r="A63" s="3"/>
      <c r="B63" s="11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20" s="7" customFormat="1" ht="14.45" customHeight="1" x14ac:dyDescent="0.2">
      <c r="A64" s="3"/>
      <c r="B64" s="11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s="7" customFormat="1" ht="14.45" customHeight="1" x14ac:dyDescent="0.2">
      <c r="A65" s="3"/>
      <c r="B65" s="11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7" customFormat="1" x14ac:dyDescent="0.2">
      <c r="A66" s="3"/>
      <c r="B66" s="11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7" customFormat="1" ht="10.5" customHeight="1" x14ac:dyDescent="0.2">
      <c r="A67" s="3"/>
      <c r="B67" s="11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7" customFormat="1" ht="12.75" customHeight="1" x14ac:dyDescent="0.2">
      <c r="A68" s="3"/>
      <c r="B68" s="11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7" customFormat="1" ht="12.75" customHeight="1" x14ac:dyDescent="0.2">
      <c r="A69" s="3"/>
      <c r="B69" s="11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s="7" customFormat="1" ht="12.75" customHeight="1" x14ac:dyDescent="0.2">
      <c r="A70" s="3"/>
      <c r="B70" s="11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s="7" customFormat="1" ht="12.75" customHeight="1" x14ac:dyDescent="0.2">
      <c r="A71" s="3"/>
      <c r="B71" s="11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3" customHeight="1" x14ac:dyDescent="0.2"/>
    <row r="73" spans="1:19" ht="12.75" customHeight="1" x14ac:dyDescent="0.2"/>
    <row r="74" spans="1:19" ht="3" customHeight="1" x14ac:dyDescent="0.2"/>
  </sheetData>
  <mergeCells count="233">
    <mergeCell ref="N41:N42"/>
    <mergeCell ref="O41:O42"/>
    <mergeCell ref="Q41:Q42"/>
    <mergeCell ref="R41:R42"/>
    <mergeCell ref="S41:S42"/>
    <mergeCell ref="S37:S38"/>
    <mergeCell ref="R35:R36"/>
    <mergeCell ref="S35:S36"/>
    <mergeCell ref="N33:N34"/>
    <mergeCell ref="O33:O34"/>
    <mergeCell ref="Q33:Q34"/>
    <mergeCell ref="R33:R34"/>
    <mergeCell ref="S33:S34"/>
    <mergeCell ref="P39:P40"/>
    <mergeCell ref="P41:P42"/>
    <mergeCell ref="A46:T47"/>
    <mergeCell ref="Q37:Q38"/>
    <mergeCell ref="R37:R38"/>
    <mergeCell ref="T41:T42"/>
    <mergeCell ref="T39:T40"/>
    <mergeCell ref="A41:A42"/>
    <mergeCell ref="B41:F42"/>
    <mergeCell ref="G41:G42"/>
    <mergeCell ref="H41:H42"/>
    <mergeCell ref="I41:I42"/>
    <mergeCell ref="J41:J42"/>
    <mergeCell ref="K41:K42"/>
    <mergeCell ref="L41:L42"/>
    <mergeCell ref="M41:M42"/>
    <mergeCell ref="M39:M40"/>
    <mergeCell ref="N39:N40"/>
    <mergeCell ref="O39:O40"/>
    <mergeCell ref="Q39:Q40"/>
    <mergeCell ref="R39:R40"/>
    <mergeCell ref="S39:S40"/>
    <mergeCell ref="A39:A40"/>
    <mergeCell ref="B39:F40"/>
    <mergeCell ref="G39:G40"/>
    <mergeCell ref="H39:H40"/>
    <mergeCell ref="I39:I40"/>
    <mergeCell ref="J39:J40"/>
    <mergeCell ref="K39:K40"/>
    <mergeCell ref="L39:L40"/>
    <mergeCell ref="L37:L38"/>
    <mergeCell ref="T35:T36"/>
    <mergeCell ref="A37:A38"/>
    <mergeCell ref="B37:F38"/>
    <mergeCell ref="G37:G38"/>
    <mergeCell ref="H37:H38"/>
    <mergeCell ref="I37:I38"/>
    <mergeCell ref="J37:J38"/>
    <mergeCell ref="K37:K38"/>
    <mergeCell ref="K35:K36"/>
    <mergeCell ref="L35:L36"/>
    <mergeCell ref="M35:M36"/>
    <mergeCell ref="N35:N36"/>
    <mergeCell ref="O35:O36"/>
    <mergeCell ref="Q35:Q36"/>
    <mergeCell ref="A35:A36"/>
    <mergeCell ref="B35:F36"/>
    <mergeCell ref="G35:G36"/>
    <mergeCell ref="H35:H36"/>
    <mergeCell ref="I35:I36"/>
    <mergeCell ref="J35:J36"/>
    <mergeCell ref="T37:T38"/>
    <mergeCell ref="M37:M38"/>
    <mergeCell ref="N37:N38"/>
    <mergeCell ref="O37:O38"/>
    <mergeCell ref="M29:M30"/>
    <mergeCell ref="N29:N30"/>
    <mergeCell ref="O29:O30"/>
    <mergeCell ref="Q29:Q30"/>
    <mergeCell ref="R29:R30"/>
    <mergeCell ref="T33:T34"/>
    <mergeCell ref="T31:T32"/>
    <mergeCell ref="M31:M32"/>
    <mergeCell ref="N31:N32"/>
    <mergeCell ref="O31:O32"/>
    <mergeCell ref="Q31:Q32"/>
    <mergeCell ref="R31:R32"/>
    <mergeCell ref="S31:S32"/>
    <mergeCell ref="P29:P30"/>
    <mergeCell ref="P31:P32"/>
    <mergeCell ref="P33:P34"/>
    <mergeCell ref="P35:P36"/>
    <mergeCell ref="P37:P38"/>
    <mergeCell ref="A33:A34"/>
    <mergeCell ref="B33:F34"/>
    <mergeCell ref="G33:G34"/>
    <mergeCell ref="H33:H34"/>
    <mergeCell ref="I33:I34"/>
    <mergeCell ref="J33:J34"/>
    <mergeCell ref="K33:K34"/>
    <mergeCell ref="L33:L34"/>
    <mergeCell ref="M33:M34"/>
    <mergeCell ref="A31:A32"/>
    <mergeCell ref="B31:F32"/>
    <mergeCell ref="G31:G32"/>
    <mergeCell ref="H31:H32"/>
    <mergeCell ref="I31:I32"/>
    <mergeCell ref="J31:J32"/>
    <mergeCell ref="K31:K32"/>
    <mergeCell ref="L31:L32"/>
    <mergeCell ref="L29:L30"/>
    <mergeCell ref="A29:A30"/>
    <mergeCell ref="B29:F30"/>
    <mergeCell ref="G29:G30"/>
    <mergeCell ref="H29:H30"/>
    <mergeCell ref="I29:I30"/>
    <mergeCell ref="J29:J30"/>
    <mergeCell ref="K29:K30"/>
    <mergeCell ref="M27:M28"/>
    <mergeCell ref="N27:N28"/>
    <mergeCell ref="O27:O28"/>
    <mergeCell ref="Q27:Q28"/>
    <mergeCell ref="A27:A28"/>
    <mergeCell ref="B27:F28"/>
    <mergeCell ref="G27:G28"/>
    <mergeCell ref="H27:H28"/>
    <mergeCell ref="I27:I28"/>
    <mergeCell ref="J27:J28"/>
    <mergeCell ref="K27:K28"/>
    <mergeCell ref="L27:L28"/>
    <mergeCell ref="P27:P28"/>
    <mergeCell ref="N25:N26"/>
    <mergeCell ref="O25:O26"/>
    <mergeCell ref="Q25:Q26"/>
    <mergeCell ref="R25:R26"/>
    <mergeCell ref="S25:S26"/>
    <mergeCell ref="T25:T26"/>
    <mergeCell ref="T23:T24"/>
    <mergeCell ref="A25:A26"/>
    <mergeCell ref="B25:F26"/>
    <mergeCell ref="G25:G26"/>
    <mergeCell ref="H25:H26"/>
    <mergeCell ref="I25:I26"/>
    <mergeCell ref="J25:J26"/>
    <mergeCell ref="K25:K26"/>
    <mergeCell ref="L25:L26"/>
    <mergeCell ref="M25:M26"/>
    <mergeCell ref="M23:M24"/>
    <mergeCell ref="N23:N24"/>
    <mergeCell ref="O23:O24"/>
    <mergeCell ref="Q23:Q24"/>
    <mergeCell ref="R23:R24"/>
    <mergeCell ref="S23:S24"/>
    <mergeCell ref="P23:P24"/>
    <mergeCell ref="P25:P26"/>
    <mergeCell ref="M21:M22"/>
    <mergeCell ref="N21:N22"/>
    <mergeCell ref="O21:O22"/>
    <mergeCell ref="Q21:Q22"/>
    <mergeCell ref="R21:R22"/>
    <mergeCell ref="A21:A22"/>
    <mergeCell ref="B21:F22"/>
    <mergeCell ref="G21:G22"/>
    <mergeCell ref="H21:H22"/>
    <mergeCell ref="I21:I22"/>
    <mergeCell ref="J21:J22"/>
    <mergeCell ref="K21:K22"/>
    <mergeCell ref="P21:P22"/>
    <mergeCell ref="A23:A24"/>
    <mergeCell ref="B23:F24"/>
    <mergeCell ref="G23:G24"/>
    <mergeCell ref="H23:H24"/>
    <mergeCell ref="I23:I24"/>
    <mergeCell ref="J23:J24"/>
    <mergeCell ref="K23:K24"/>
    <mergeCell ref="L23:L24"/>
    <mergeCell ref="L21:L22"/>
    <mergeCell ref="K19:K20"/>
    <mergeCell ref="L19:L20"/>
    <mergeCell ref="T17:T18"/>
    <mergeCell ref="A19:A20"/>
    <mergeCell ref="B19:F20"/>
    <mergeCell ref="G19:G20"/>
    <mergeCell ref="H19:H20"/>
    <mergeCell ref="I19:I20"/>
    <mergeCell ref="J19:J20"/>
    <mergeCell ref="J17:J18"/>
    <mergeCell ref="K17:K18"/>
    <mergeCell ref="L17:L18"/>
    <mergeCell ref="M17:M18"/>
    <mergeCell ref="N17:N18"/>
    <mergeCell ref="O17:O18"/>
    <mergeCell ref="R19:R20"/>
    <mergeCell ref="S19:S20"/>
    <mergeCell ref="T19:T20"/>
    <mergeCell ref="M19:M20"/>
    <mergeCell ref="N19:N20"/>
    <mergeCell ref="O19:O20"/>
    <mergeCell ref="Q19:Q20"/>
    <mergeCell ref="P19:P20"/>
    <mergeCell ref="P7:P13"/>
    <mergeCell ref="G15:P15"/>
    <mergeCell ref="Q10:Q13"/>
    <mergeCell ref="R10:R13"/>
    <mergeCell ref="S10:S13"/>
    <mergeCell ref="T10:T15"/>
    <mergeCell ref="B16:F16"/>
    <mergeCell ref="A17:A18"/>
    <mergeCell ref="B17:F18"/>
    <mergeCell ref="G17:G18"/>
    <mergeCell ref="H17:H18"/>
    <mergeCell ref="I17:I18"/>
    <mergeCell ref="Q17:Q18"/>
    <mergeCell ref="R17:R18"/>
    <mergeCell ref="S17:S18"/>
    <mergeCell ref="P17:P18"/>
    <mergeCell ref="S21:S22"/>
    <mergeCell ref="T21:T22"/>
    <mergeCell ref="R27:R28"/>
    <mergeCell ref="S27:S28"/>
    <mergeCell ref="T27:T28"/>
    <mergeCell ref="S29:S30"/>
    <mergeCell ref="T29:T30"/>
    <mergeCell ref="Q7:S9"/>
    <mergeCell ref="A1:Q2"/>
    <mergeCell ref="R1:T2"/>
    <mergeCell ref="A14:F14"/>
    <mergeCell ref="A15:F15"/>
    <mergeCell ref="Q15:S15"/>
    <mergeCell ref="S3:T3"/>
    <mergeCell ref="S4:T4"/>
    <mergeCell ref="G7:G13"/>
    <mergeCell ref="H7:H13"/>
    <mergeCell ref="I7:I13"/>
    <mergeCell ref="J7:J13"/>
    <mergeCell ref="K7:K13"/>
    <mergeCell ref="L7:L13"/>
    <mergeCell ref="M7:M13"/>
    <mergeCell ref="N7:N13"/>
    <mergeCell ref="O7:O13"/>
  </mergeCells>
  <pageMargins left="0.19685039370078741" right="0.31496062992125984" top="0.51181102362204722" bottom="0.51181102362204722" header="0.51181102362204722" footer="0.51181102362204722"/>
  <pageSetup paperSize="9" orientation="portrait" r:id="rId1"/>
  <headerFooter>
    <oddFooter>&amp;R2.12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showGridLines="0" view="pageBreakPreview" zoomScaleNormal="100" zoomScaleSheetLayoutView="100" workbookViewId="0">
      <selection activeCell="A11" sqref="A11"/>
    </sheetView>
  </sheetViews>
  <sheetFormatPr defaultColWidth="9.33203125" defaultRowHeight="12.75" x14ac:dyDescent="0.2"/>
  <cols>
    <col min="1" max="1" width="5.1640625" style="40" customWidth="1"/>
    <col min="2" max="2" width="8.1640625" style="3" customWidth="1"/>
    <col min="3" max="3" width="9.5" style="3" customWidth="1"/>
    <col min="4" max="4" width="5.83203125" style="3" customWidth="1"/>
    <col min="5" max="5" width="11.33203125" style="3" customWidth="1"/>
    <col min="6" max="6" width="5.83203125" style="3" customWidth="1"/>
    <col min="7" max="7" width="3.5" style="3" customWidth="1"/>
    <col min="8" max="9" width="4.6640625" style="3" customWidth="1"/>
    <col min="10" max="11" width="2.33203125" style="3" customWidth="1"/>
    <col min="12" max="12" width="4.1640625" style="3" customWidth="1"/>
    <col min="13" max="13" width="14.83203125" style="3" customWidth="1"/>
    <col min="14" max="14" width="4" style="3" customWidth="1"/>
    <col min="15" max="15" width="1.6640625" style="3" customWidth="1"/>
    <col min="16" max="18" width="3.6640625" style="3" customWidth="1"/>
    <col min="19" max="19" width="14.1640625" style="3" customWidth="1"/>
    <col min="20" max="20" width="2.83203125" style="3" customWidth="1"/>
    <col min="21" max="21" width="1.5" style="3" customWidth="1"/>
    <col min="22" max="22" width="2.6640625" style="3" customWidth="1"/>
    <col min="23" max="23" width="0.5" style="3" customWidth="1"/>
    <col min="24" max="24" width="9.6640625" style="3" customWidth="1"/>
    <col min="25" max="25" width="4.83203125" style="3" customWidth="1"/>
    <col min="26" max="16384" width="9.33203125" style="3"/>
  </cols>
  <sheetData>
    <row r="1" spans="1:25" ht="18" x14ac:dyDescent="0.2">
      <c r="A1" s="2057" t="s">
        <v>369</v>
      </c>
      <c r="B1" s="2057"/>
      <c r="C1" s="2057"/>
      <c r="D1" s="2057"/>
      <c r="E1" s="2057"/>
      <c r="F1" s="2057"/>
      <c r="G1" s="2057"/>
      <c r="H1" s="2057"/>
      <c r="I1" s="2057"/>
      <c r="J1" s="2057"/>
      <c r="K1" s="2057"/>
      <c r="L1" s="2057"/>
      <c r="M1" s="2057"/>
      <c r="N1" s="2057"/>
      <c r="O1" s="2057"/>
      <c r="P1" s="2057"/>
      <c r="Q1" s="2057"/>
      <c r="R1" s="2057"/>
      <c r="S1" s="2057"/>
      <c r="T1" s="2057"/>
      <c r="U1" s="2057"/>
      <c r="V1" s="2057"/>
      <c r="W1" s="2057"/>
      <c r="X1" s="2057"/>
      <c r="Y1" s="2057"/>
    </row>
    <row r="2" spans="1:25" x14ac:dyDescent="0.2">
      <c r="A2" s="3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8.25" customHeight="1" x14ac:dyDescent="0.2">
      <c r="A3" s="3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x14ac:dyDescent="0.2">
      <c r="A4" s="14" t="s">
        <v>370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 customHeight="1" x14ac:dyDescent="0.2">
      <c r="A5" s="3" t="s">
        <v>279</v>
      </c>
      <c r="B5" s="14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7"/>
      <c r="U5" s="7"/>
      <c r="V5" s="7"/>
      <c r="W5" s="7"/>
      <c r="X5" s="7"/>
      <c r="Y5" s="7"/>
    </row>
    <row r="6" spans="1:25" ht="5.25" customHeight="1" thickBot="1" x14ac:dyDescent="0.25">
      <c r="A6" s="37"/>
      <c r="B6" s="24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7"/>
      <c r="U6" s="7"/>
      <c r="V6" s="7"/>
      <c r="W6" s="7"/>
      <c r="X6" s="7"/>
      <c r="Y6" s="7"/>
    </row>
    <row r="7" spans="1:25" ht="14.25" customHeight="1" x14ac:dyDescent="0.2">
      <c r="A7" s="200"/>
      <c r="B7" s="1845" t="s">
        <v>143</v>
      </c>
      <c r="C7" s="1337" t="s">
        <v>26</v>
      </c>
      <c r="D7" s="1331" t="s">
        <v>31</v>
      </c>
      <c r="E7" s="1332"/>
      <c r="F7" s="1332"/>
      <c r="G7" s="1333"/>
      <c r="H7" s="1337" t="s">
        <v>103</v>
      </c>
      <c r="I7" s="1328"/>
      <c r="J7" s="2360" t="s">
        <v>252</v>
      </c>
      <c r="K7" s="2361"/>
      <c r="L7" s="2361"/>
      <c r="M7" s="2361"/>
      <c r="N7" s="2361"/>
      <c r="O7" s="2362"/>
      <c r="P7" s="1853" t="s">
        <v>450</v>
      </c>
      <c r="Q7" s="1854"/>
      <c r="R7" s="1854"/>
      <c r="S7" s="1855"/>
      <c r="T7" s="1337" t="s">
        <v>177</v>
      </c>
      <c r="U7" s="1845"/>
      <c r="V7" s="1845"/>
      <c r="W7" s="1328"/>
      <c r="X7" s="2330" t="s">
        <v>60</v>
      </c>
      <c r="Y7" s="2223" t="s">
        <v>25</v>
      </c>
    </row>
    <row r="8" spans="1:25" ht="13.5" customHeight="1" thickBot="1" x14ac:dyDescent="0.25">
      <c r="A8" s="201"/>
      <c r="B8" s="1846"/>
      <c r="C8" s="1338"/>
      <c r="D8" s="1334"/>
      <c r="E8" s="1335"/>
      <c r="F8" s="1335"/>
      <c r="G8" s="1336"/>
      <c r="H8" s="1338"/>
      <c r="I8" s="1329"/>
      <c r="J8" s="2363"/>
      <c r="K8" s="2364"/>
      <c r="L8" s="2364"/>
      <c r="M8" s="2364"/>
      <c r="N8" s="2364"/>
      <c r="O8" s="2365"/>
      <c r="P8" s="1856"/>
      <c r="Q8" s="1857"/>
      <c r="R8" s="1857"/>
      <c r="S8" s="1858"/>
      <c r="T8" s="1850"/>
      <c r="U8" s="1847"/>
      <c r="V8" s="1847"/>
      <c r="W8" s="1330"/>
      <c r="X8" s="1360"/>
      <c r="Y8" s="2224"/>
    </row>
    <row r="9" spans="1:25" ht="14.25" customHeight="1" x14ac:dyDescent="0.2">
      <c r="A9" s="1326" t="s">
        <v>542</v>
      </c>
      <c r="B9" s="1847"/>
      <c r="C9" s="1850"/>
      <c r="D9" s="1334"/>
      <c r="E9" s="1335"/>
      <c r="F9" s="1335"/>
      <c r="G9" s="1336"/>
      <c r="H9" s="1338"/>
      <c r="I9" s="1329"/>
      <c r="J9" s="2366"/>
      <c r="K9" s="2367"/>
      <c r="L9" s="2367"/>
      <c r="M9" s="2367"/>
      <c r="N9" s="2367"/>
      <c r="O9" s="2368"/>
      <c r="P9" s="1856"/>
      <c r="Q9" s="1857"/>
      <c r="R9" s="1857"/>
      <c r="S9" s="1858"/>
      <c r="T9" s="1367" t="str">
        <f>"code "&amp;T11</f>
        <v>code 2723</v>
      </c>
      <c r="U9" s="1368"/>
      <c r="V9" s="1368"/>
      <c r="W9" s="1369"/>
      <c r="X9" s="2091" t="s">
        <v>371</v>
      </c>
      <c r="Y9" s="2224"/>
    </row>
    <row r="10" spans="1:25" s="43" customFormat="1" ht="13.5" customHeight="1" x14ac:dyDescent="0.15">
      <c r="A10" s="1529"/>
      <c r="B10" s="241" t="s">
        <v>278</v>
      </c>
      <c r="C10" s="224" t="s">
        <v>59</v>
      </c>
      <c r="D10" s="1334"/>
      <c r="E10" s="1335"/>
      <c r="F10" s="1335"/>
      <c r="G10" s="1336"/>
      <c r="H10" s="2328" t="str">
        <f>"code "&amp;H11</f>
        <v>code 2720</v>
      </c>
      <c r="I10" s="2329"/>
      <c r="J10" s="2369" t="s">
        <v>218</v>
      </c>
      <c r="K10" s="2370"/>
      <c r="L10" s="2370"/>
      <c r="M10" s="2370"/>
      <c r="N10" s="2370"/>
      <c r="O10" s="2371"/>
      <c r="P10" s="2048"/>
      <c r="Q10" s="2164"/>
      <c r="R10" s="2164"/>
      <c r="S10" s="2049"/>
      <c r="T10" s="1370"/>
      <c r="U10" s="1371"/>
      <c r="V10" s="1371"/>
      <c r="W10" s="1372"/>
      <c r="X10" s="1360"/>
      <c r="Y10" s="2224"/>
    </row>
    <row r="11" spans="1:25" s="13" customFormat="1" ht="13.5" customHeight="1" thickBot="1" x14ac:dyDescent="0.25">
      <c r="A11" s="222">
        <f>'M2 page 12 - Q2.7.1'!T16+1</f>
        <v>2716</v>
      </c>
      <c r="B11" s="204">
        <f>A11+1</f>
        <v>2717</v>
      </c>
      <c r="C11" s="223">
        <f>B11+1</f>
        <v>2718</v>
      </c>
      <c r="D11" s="1339">
        <f>C11+1</f>
        <v>2719</v>
      </c>
      <c r="E11" s="1340"/>
      <c r="F11" s="1340"/>
      <c r="G11" s="1343"/>
      <c r="H11" s="1339">
        <f>D11+1</f>
        <v>2720</v>
      </c>
      <c r="I11" s="1343"/>
      <c r="J11" s="1339">
        <f>H11+1</f>
        <v>2721</v>
      </c>
      <c r="K11" s="1340"/>
      <c r="L11" s="1340"/>
      <c r="M11" s="1340"/>
      <c r="N11" s="1340"/>
      <c r="O11" s="1343"/>
      <c r="P11" s="1339">
        <f>J11+1</f>
        <v>2722</v>
      </c>
      <c r="Q11" s="1340"/>
      <c r="R11" s="1340"/>
      <c r="S11" s="1340"/>
      <c r="T11" s="2355">
        <f>P11+1</f>
        <v>2723</v>
      </c>
      <c r="U11" s="1661"/>
      <c r="V11" s="1661"/>
      <c r="W11" s="2356"/>
      <c r="X11" s="169">
        <f>T11+1</f>
        <v>2724</v>
      </c>
      <c r="Y11" s="170">
        <f>X11+1</f>
        <v>2725</v>
      </c>
    </row>
    <row r="12" spans="1:25" ht="13.5" customHeight="1" x14ac:dyDescent="0.2">
      <c r="A12" s="2308" t="s">
        <v>0</v>
      </c>
      <c r="B12" s="2322" t="s">
        <v>115</v>
      </c>
      <c r="C12" s="2322" t="s">
        <v>122</v>
      </c>
      <c r="D12" s="1831"/>
      <c r="E12" s="2325"/>
      <c r="F12" s="2325"/>
      <c r="G12" s="2326"/>
      <c r="H12" s="1311" t="s">
        <v>119</v>
      </c>
      <c r="I12" s="2323"/>
      <c r="J12" s="1838" t="s">
        <v>377</v>
      </c>
      <c r="K12" s="2372"/>
      <c r="L12" s="2372"/>
      <c r="M12" s="2372"/>
      <c r="N12" s="2372"/>
      <c r="O12" s="2373"/>
      <c r="P12" s="552"/>
      <c r="Q12" s="552"/>
      <c r="R12" s="552"/>
      <c r="S12" s="552"/>
      <c r="T12" s="2357" t="s">
        <v>119</v>
      </c>
      <c r="U12" s="2358"/>
      <c r="V12" s="2358"/>
      <c r="W12" s="2359"/>
      <c r="X12" s="1311" t="s">
        <v>119</v>
      </c>
      <c r="Y12" s="2337" t="s">
        <v>115</v>
      </c>
    </row>
    <row r="13" spans="1:25" ht="13.5" customHeight="1" x14ac:dyDescent="0.2">
      <c r="A13" s="2309"/>
      <c r="B13" s="2314"/>
      <c r="C13" s="2314"/>
      <c r="D13" s="1786"/>
      <c r="E13" s="1257"/>
      <c r="F13" s="1257"/>
      <c r="G13" s="2327"/>
      <c r="H13" s="2077"/>
      <c r="I13" s="2324"/>
      <c r="J13" s="1803"/>
      <c r="K13" s="2340"/>
      <c r="L13" s="2340"/>
      <c r="M13" s="2340"/>
      <c r="N13" s="2340"/>
      <c r="O13" s="2341"/>
      <c r="P13" s="553"/>
      <c r="Q13" s="553"/>
      <c r="R13" s="553"/>
      <c r="S13" s="553"/>
      <c r="T13" s="2334"/>
      <c r="U13" s="2335"/>
      <c r="V13" s="2335"/>
      <c r="W13" s="2336"/>
      <c r="X13" s="1815"/>
      <c r="Y13" s="2050"/>
    </row>
    <row r="14" spans="1:25" ht="13.5" customHeight="1" x14ac:dyDescent="0.2">
      <c r="A14" s="2307" t="s">
        <v>1</v>
      </c>
      <c r="B14" s="2313" t="s">
        <v>115</v>
      </c>
      <c r="C14" s="2313" t="s">
        <v>122</v>
      </c>
      <c r="D14" s="1828"/>
      <c r="E14" s="1826"/>
      <c r="F14" s="1826"/>
      <c r="G14" s="1827"/>
      <c r="H14" s="1298" t="s">
        <v>119</v>
      </c>
      <c r="I14" s="2310"/>
      <c r="J14" s="1803" t="s">
        <v>377</v>
      </c>
      <c r="K14" s="2340"/>
      <c r="L14" s="2340"/>
      <c r="M14" s="2340"/>
      <c r="N14" s="2340"/>
      <c r="O14" s="2341"/>
      <c r="P14" s="448"/>
      <c r="Q14" s="448"/>
      <c r="R14" s="448"/>
      <c r="S14" s="448"/>
      <c r="T14" s="2331" t="s">
        <v>119</v>
      </c>
      <c r="U14" s="2332"/>
      <c r="V14" s="2332"/>
      <c r="W14" s="2333"/>
      <c r="X14" s="1298" t="s">
        <v>119</v>
      </c>
      <c r="Y14" s="2050" t="s">
        <v>115</v>
      </c>
    </row>
    <row r="15" spans="1:25" ht="13.5" customHeight="1" x14ac:dyDescent="0.2">
      <c r="A15" s="2307"/>
      <c r="B15" s="2314"/>
      <c r="C15" s="2314"/>
      <c r="D15" s="1828"/>
      <c r="E15" s="1826"/>
      <c r="F15" s="1826"/>
      <c r="G15" s="1827"/>
      <c r="H15" s="2051"/>
      <c r="I15" s="2310"/>
      <c r="J15" s="1803"/>
      <c r="K15" s="2340"/>
      <c r="L15" s="2340"/>
      <c r="M15" s="2340"/>
      <c r="N15" s="2340"/>
      <c r="O15" s="2341"/>
      <c r="P15" s="553"/>
      <c r="Q15" s="553"/>
      <c r="R15" s="553"/>
      <c r="S15" s="553"/>
      <c r="T15" s="2334"/>
      <c r="U15" s="2335"/>
      <c r="V15" s="2335"/>
      <c r="W15" s="2336"/>
      <c r="X15" s="1298"/>
      <c r="Y15" s="2050"/>
    </row>
    <row r="16" spans="1:25" ht="13.5" customHeight="1" x14ac:dyDescent="0.2">
      <c r="A16" s="2307" t="s">
        <v>2</v>
      </c>
      <c r="B16" s="2313" t="s">
        <v>115</v>
      </c>
      <c r="C16" s="2313" t="s">
        <v>122</v>
      </c>
      <c r="D16" s="1825"/>
      <c r="E16" s="2316"/>
      <c r="F16" s="2316"/>
      <c r="G16" s="2317"/>
      <c r="H16" s="1298" t="s">
        <v>119</v>
      </c>
      <c r="I16" s="2310"/>
      <c r="J16" s="1803" t="s">
        <v>377</v>
      </c>
      <c r="K16" s="2340"/>
      <c r="L16" s="2340"/>
      <c r="M16" s="2340"/>
      <c r="N16" s="2340"/>
      <c r="O16" s="2341"/>
      <c r="P16" s="448"/>
      <c r="Q16" s="448"/>
      <c r="R16" s="448"/>
      <c r="S16" s="448"/>
      <c r="T16" s="2331" t="s">
        <v>119</v>
      </c>
      <c r="U16" s="2332"/>
      <c r="V16" s="2332"/>
      <c r="W16" s="2333"/>
      <c r="X16" s="1298" t="s">
        <v>119</v>
      </c>
      <c r="Y16" s="2050" t="s">
        <v>115</v>
      </c>
    </row>
    <row r="17" spans="1:25" ht="13.5" customHeight="1" x14ac:dyDescent="0.2">
      <c r="A17" s="2307"/>
      <c r="B17" s="2314"/>
      <c r="C17" s="2314"/>
      <c r="D17" s="1825"/>
      <c r="E17" s="2316"/>
      <c r="F17" s="2316"/>
      <c r="G17" s="2317"/>
      <c r="H17" s="2051"/>
      <c r="I17" s="2310"/>
      <c r="J17" s="1803"/>
      <c r="K17" s="2340"/>
      <c r="L17" s="2340"/>
      <c r="M17" s="2340"/>
      <c r="N17" s="2340"/>
      <c r="O17" s="2341"/>
      <c r="P17" s="553"/>
      <c r="Q17" s="553"/>
      <c r="R17" s="553"/>
      <c r="S17" s="553"/>
      <c r="T17" s="2334"/>
      <c r="U17" s="2335"/>
      <c r="V17" s="2335"/>
      <c r="W17" s="2336"/>
      <c r="X17" s="1298"/>
      <c r="Y17" s="2050"/>
    </row>
    <row r="18" spans="1:25" ht="13.5" customHeight="1" x14ac:dyDescent="0.2">
      <c r="A18" s="2307" t="s">
        <v>3</v>
      </c>
      <c r="B18" s="2313" t="s">
        <v>115</v>
      </c>
      <c r="C18" s="2313" t="s">
        <v>122</v>
      </c>
      <c r="D18" s="1825"/>
      <c r="E18" s="2316"/>
      <c r="F18" s="2316"/>
      <c r="G18" s="2317"/>
      <c r="H18" s="1298" t="s">
        <v>119</v>
      </c>
      <c r="I18" s="2310"/>
      <c r="J18" s="1803" t="s">
        <v>377</v>
      </c>
      <c r="K18" s="2340"/>
      <c r="L18" s="2340"/>
      <c r="M18" s="2340"/>
      <c r="N18" s="2340"/>
      <c r="O18" s="2341"/>
      <c r="P18" s="448"/>
      <c r="Q18" s="448"/>
      <c r="R18" s="448"/>
      <c r="S18" s="448"/>
      <c r="T18" s="2331" t="s">
        <v>119</v>
      </c>
      <c r="U18" s="2332"/>
      <c r="V18" s="2332"/>
      <c r="W18" s="2333"/>
      <c r="X18" s="1298" t="s">
        <v>119</v>
      </c>
      <c r="Y18" s="2050" t="s">
        <v>115</v>
      </c>
    </row>
    <row r="19" spans="1:25" ht="13.5" customHeight="1" x14ac:dyDescent="0.2">
      <c r="A19" s="2307"/>
      <c r="B19" s="2314"/>
      <c r="C19" s="2314"/>
      <c r="D19" s="1825"/>
      <c r="E19" s="2316"/>
      <c r="F19" s="2316"/>
      <c r="G19" s="2317"/>
      <c r="H19" s="2051"/>
      <c r="I19" s="2310"/>
      <c r="J19" s="1803"/>
      <c r="K19" s="2340"/>
      <c r="L19" s="2340"/>
      <c r="M19" s="2340"/>
      <c r="N19" s="2340"/>
      <c r="O19" s="2341"/>
      <c r="P19" s="553"/>
      <c r="Q19" s="553"/>
      <c r="R19" s="553"/>
      <c r="S19" s="553"/>
      <c r="T19" s="2334"/>
      <c r="U19" s="2335"/>
      <c r="V19" s="2335"/>
      <c r="W19" s="2336"/>
      <c r="X19" s="1298"/>
      <c r="Y19" s="2050"/>
    </row>
    <row r="20" spans="1:25" ht="13.5" customHeight="1" x14ac:dyDescent="0.2">
      <c r="A20" s="2307" t="s">
        <v>4</v>
      </c>
      <c r="B20" s="2313" t="s">
        <v>115</v>
      </c>
      <c r="C20" s="2313" t="s">
        <v>122</v>
      </c>
      <c r="D20" s="2316"/>
      <c r="E20" s="2316"/>
      <c r="F20" s="2316"/>
      <c r="G20" s="2317"/>
      <c r="H20" s="1298" t="s">
        <v>119</v>
      </c>
      <c r="I20" s="2310"/>
      <c r="J20" s="1803" t="s">
        <v>377</v>
      </c>
      <c r="K20" s="2340"/>
      <c r="L20" s="2340"/>
      <c r="M20" s="2340"/>
      <c r="N20" s="2340"/>
      <c r="O20" s="2341"/>
      <c r="P20" s="448"/>
      <c r="Q20" s="448"/>
      <c r="R20" s="448"/>
      <c r="S20" s="448"/>
      <c r="T20" s="2331" t="s">
        <v>119</v>
      </c>
      <c r="U20" s="2332"/>
      <c r="V20" s="2332"/>
      <c r="W20" s="2333"/>
      <c r="X20" s="1298" t="s">
        <v>119</v>
      </c>
      <c r="Y20" s="2050" t="s">
        <v>115</v>
      </c>
    </row>
    <row r="21" spans="1:25" ht="13.5" customHeight="1" x14ac:dyDescent="0.2">
      <c r="A21" s="2307"/>
      <c r="B21" s="2314"/>
      <c r="C21" s="2314"/>
      <c r="D21" s="2316"/>
      <c r="E21" s="2316"/>
      <c r="F21" s="2316"/>
      <c r="G21" s="2317"/>
      <c r="H21" s="2051"/>
      <c r="I21" s="2310"/>
      <c r="J21" s="1803"/>
      <c r="K21" s="2340"/>
      <c r="L21" s="2340"/>
      <c r="M21" s="2340"/>
      <c r="N21" s="2340"/>
      <c r="O21" s="2341"/>
      <c r="P21" s="553"/>
      <c r="Q21" s="553"/>
      <c r="R21" s="553"/>
      <c r="S21" s="553"/>
      <c r="T21" s="2334"/>
      <c r="U21" s="2335"/>
      <c r="V21" s="2335"/>
      <c r="W21" s="2336"/>
      <c r="X21" s="1298"/>
      <c r="Y21" s="2050"/>
    </row>
    <row r="22" spans="1:25" ht="13.5" customHeight="1" x14ac:dyDescent="0.2">
      <c r="A22" s="2307" t="s">
        <v>5</v>
      </c>
      <c r="B22" s="2313" t="s">
        <v>115</v>
      </c>
      <c r="C22" s="2313" t="s">
        <v>122</v>
      </c>
      <c r="D22" s="2316"/>
      <c r="E22" s="2316"/>
      <c r="F22" s="2316"/>
      <c r="G22" s="2317"/>
      <c r="H22" s="1298" t="s">
        <v>119</v>
      </c>
      <c r="I22" s="2310"/>
      <c r="J22" s="1803" t="s">
        <v>377</v>
      </c>
      <c r="K22" s="2340"/>
      <c r="L22" s="2340"/>
      <c r="M22" s="2340"/>
      <c r="N22" s="2340"/>
      <c r="O22" s="2341"/>
      <c r="P22" s="448"/>
      <c r="Q22" s="448"/>
      <c r="R22" s="448"/>
      <c r="S22" s="448"/>
      <c r="T22" s="2331" t="s">
        <v>119</v>
      </c>
      <c r="U22" s="2332"/>
      <c r="V22" s="2332"/>
      <c r="W22" s="2333"/>
      <c r="X22" s="1298" t="s">
        <v>119</v>
      </c>
      <c r="Y22" s="2050" t="s">
        <v>115</v>
      </c>
    </row>
    <row r="23" spans="1:25" ht="13.5" customHeight="1" x14ac:dyDescent="0.2">
      <c r="A23" s="2307"/>
      <c r="B23" s="2314"/>
      <c r="C23" s="2314"/>
      <c r="D23" s="2316"/>
      <c r="E23" s="2316"/>
      <c r="F23" s="2316"/>
      <c r="G23" s="2317"/>
      <c r="H23" s="2051"/>
      <c r="I23" s="2310"/>
      <c r="J23" s="1803"/>
      <c r="K23" s="2340"/>
      <c r="L23" s="2340"/>
      <c r="M23" s="2340"/>
      <c r="N23" s="2340"/>
      <c r="O23" s="2341"/>
      <c r="P23" s="553"/>
      <c r="Q23" s="553"/>
      <c r="R23" s="553"/>
      <c r="S23" s="553"/>
      <c r="T23" s="2334"/>
      <c r="U23" s="2335"/>
      <c r="V23" s="2335"/>
      <c r="W23" s="2336"/>
      <c r="X23" s="1298"/>
      <c r="Y23" s="2050"/>
    </row>
    <row r="24" spans="1:25" ht="13.5" customHeight="1" x14ac:dyDescent="0.2">
      <c r="A24" s="2307" t="s">
        <v>6</v>
      </c>
      <c r="B24" s="2313" t="s">
        <v>115</v>
      </c>
      <c r="C24" s="2313" t="s">
        <v>122</v>
      </c>
      <c r="D24" s="2316"/>
      <c r="E24" s="2316"/>
      <c r="F24" s="2316"/>
      <c r="G24" s="2317"/>
      <c r="H24" s="1298" t="s">
        <v>119</v>
      </c>
      <c r="I24" s="2310"/>
      <c r="J24" s="1803" t="s">
        <v>377</v>
      </c>
      <c r="K24" s="2340"/>
      <c r="L24" s="2340"/>
      <c r="M24" s="2340"/>
      <c r="N24" s="2340"/>
      <c r="O24" s="2341"/>
      <c r="P24" s="448"/>
      <c r="Q24" s="448"/>
      <c r="R24" s="448"/>
      <c r="S24" s="448"/>
      <c r="T24" s="2331" t="s">
        <v>119</v>
      </c>
      <c r="U24" s="2332"/>
      <c r="V24" s="2332"/>
      <c r="W24" s="2333"/>
      <c r="X24" s="1298" t="s">
        <v>119</v>
      </c>
      <c r="Y24" s="2050" t="s">
        <v>115</v>
      </c>
    </row>
    <row r="25" spans="1:25" ht="13.5" customHeight="1" x14ac:dyDescent="0.2">
      <c r="A25" s="2307"/>
      <c r="B25" s="2314"/>
      <c r="C25" s="2314"/>
      <c r="D25" s="2316"/>
      <c r="E25" s="2316"/>
      <c r="F25" s="2316"/>
      <c r="G25" s="2317"/>
      <c r="H25" s="2051"/>
      <c r="I25" s="2310"/>
      <c r="J25" s="1803"/>
      <c r="K25" s="2340"/>
      <c r="L25" s="2340"/>
      <c r="M25" s="2340"/>
      <c r="N25" s="2340"/>
      <c r="O25" s="2341"/>
      <c r="P25" s="553"/>
      <c r="Q25" s="553"/>
      <c r="R25" s="553"/>
      <c r="S25" s="553"/>
      <c r="T25" s="2334"/>
      <c r="U25" s="2335"/>
      <c r="V25" s="2335"/>
      <c r="W25" s="2336"/>
      <c r="X25" s="1298"/>
      <c r="Y25" s="2050"/>
    </row>
    <row r="26" spans="1:25" ht="13.5" customHeight="1" x14ac:dyDescent="0.2">
      <c r="A26" s="2307" t="s">
        <v>7</v>
      </c>
      <c r="B26" s="2313" t="s">
        <v>115</v>
      </c>
      <c r="C26" s="2313" t="s">
        <v>122</v>
      </c>
      <c r="D26" s="2316"/>
      <c r="E26" s="2316"/>
      <c r="F26" s="2316"/>
      <c r="G26" s="2317"/>
      <c r="H26" s="1298" t="s">
        <v>119</v>
      </c>
      <c r="I26" s="2310"/>
      <c r="J26" s="1803" t="s">
        <v>377</v>
      </c>
      <c r="K26" s="2340"/>
      <c r="L26" s="2340"/>
      <c r="M26" s="2340"/>
      <c r="N26" s="2340"/>
      <c r="O26" s="2341"/>
      <c r="P26" s="448"/>
      <c r="Q26" s="448"/>
      <c r="R26" s="448"/>
      <c r="S26" s="448"/>
      <c r="T26" s="2331" t="s">
        <v>119</v>
      </c>
      <c r="U26" s="2332"/>
      <c r="V26" s="2332"/>
      <c r="W26" s="2333"/>
      <c r="X26" s="1298" t="s">
        <v>119</v>
      </c>
      <c r="Y26" s="2050" t="s">
        <v>115</v>
      </c>
    </row>
    <row r="27" spans="1:25" ht="13.5" customHeight="1" x14ac:dyDescent="0.2">
      <c r="A27" s="2307"/>
      <c r="B27" s="2314"/>
      <c r="C27" s="2314"/>
      <c r="D27" s="2316"/>
      <c r="E27" s="2316"/>
      <c r="F27" s="2316"/>
      <c r="G27" s="2317"/>
      <c r="H27" s="2051"/>
      <c r="I27" s="2310"/>
      <c r="J27" s="1803"/>
      <c r="K27" s="2340"/>
      <c r="L27" s="2340"/>
      <c r="M27" s="2340"/>
      <c r="N27" s="2340"/>
      <c r="O27" s="2341"/>
      <c r="P27" s="553"/>
      <c r="Q27" s="553"/>
      <c r="R27" s="553"/>
      <c r="S27" s="553"/>
      <c r="T27" s="2334"/>
      <c r="U27" s="2335"/>
      <c r="V27" s="2335"/>
      <c r="W27" s="2336"/>
      <c r="X27" s="1298"/>
      <c r="Y27" s="2050"/>
    </row>
    <row r="28" spans="1:25" ht="13.5" customHeight="1" x14ac:dyDescent="0.2">
      <c r="A28" s="2307" t="s">
        <v>8</v>
      </c>
      <c r="B28" s="2313" t="s">
        <v>115</v>
      </c>
      <c r="C28" s="2313" t="s">
        <v>122</v>
      </c>
      <c r="D28" s="2316"/>
      <c r="E28" s="2316"/>
      <c r="F28" s="2316"/>
      <c r="G28" s="2317"/>
      <c r="H28" s="1298" t="s">
        <v>119</v>
      </c>
      <c r="I28" s="2310"/>
      <c r="J28" s="1803" t="s">
        <v>377</v>
      </c>
      <c r="K28" s="2340"/>
      <c r="L28" s="2340"/>
      <c r="M28" s="2340"/>
      <c r="N28" s="2340"/>
      <c r="O28" s="2341"/>
      <c r="P28" s="448"/>
      <c r="Q28" s="448"/>
      <c r="R28" s="448"/>
      <c r="S28" s="448"/>
      <c r="T28" s="2331" t="s">
        <v>119</v>
      </c>
      <c r="U28" s="2332"/>
      <c r="V28" s="2332"/>
      <c r="W28" s="2333"/>
      <c r="X28" s="1298" t="s">
        <v>119</v>
      </c>
      <c r="Y28" s="2050" t="s">
        <v>115</v>
      </c>
    </row>
    <row r="29" spans="1:25" ht="13.5" customHeight="1" x14ac:dyDescent="0.2">
      <c r="A29" s="2307"/>
      <c r="B29" s="2314"/>
      <c r="C29" s="2314"/>
      <c r="D29" s="2316"/>
      <c r="E29" s="2316"/>
      <c r="F29" s="2316"/>
      <c r="G29" s="2317"/>
      <c r="H29" s="2051"/>
      <c r="I29" s="2310"/>
      <c r="J29" s="1803"/>
      <c r="K29" s="2340"/>
      <c r="L29" s="2340"/>
      <c r="M29" s="2340"/>
      <c r="N29" s="2340"/>
      <c r="O29" s="2341"/>
      <c r="P29" s="553"/>
      <c r="Q29" s="553"/>
      <c r="R29" s="553"/>
      <c r="S29" s="553"/>
      <c r="T29" s="2334"/>
      <c r="U29" s="2335"/>
      <c r="V29" s="2335"/>
      <c r="W29" s="2336"/>
      <c r="X29" s="1298"/>
      <c r="Y29" s="2050"/>
    </row>
    <row r="30" spans="1:25" ht="13.5" customHeight="1" x14ac:dyDescent="0.2">
      <c r="A30" s="2307" t="s">
        <v>9</v>
      </c>
      <c r="B30" s="2313" t="s">
        <v>115</v>
      </c>
      <c r="C30" s="2313" t="s">
        <v>122</v>
      </c>
      <c r="D30" s="2316"/>
      <c r="E30" s="2316"/>
      <c r="F30" s="2316"/>
      <c r="G30" s="2317"/>
      <c r="H30" s="1298" t="s">
        <v>119</v>
      </c>
      <c r="I30" s="2310"/>
      <c r="J30" s="1803" t="s">
        <v>377</v>
      </c>
      <c r="K30" s="2340"/>
      <c r="L30" s="2340"/>
      <c r="M30" s="2340"/>
      <c r="N30" s="2340"/>
      <c r="O30" s="2341"/>
      <c r="P30" s="448"/>
      <c r="Q30" s="448"/>
      <c r="R30" s="448"/>
      <c r="S30" s="448"/>
      <c r="T30" s="2331" t="s">
        <v>119</v>
      </c>
      <c r="U30" s="2332"/>
      <c r="V30" s="2332"/>
      <c r="W30" s="2333"/>
      <c r="X30" s="1298" t="s">
        <v>119</v>
      </c>
      <c r="Y30" s="2050" t="s">
        <v>115</v>
      </c>
    </row>
    <row r="31" spans="1:25" ht="13.5" customHeight="1" x14ac:dyDescent="0.2">
      <c r="A31" s="2307"/>
      <c r="B31" s="2314"/>
      <c r="C31" s="2314"/>
      <c r="D31" s="2316"/>
      <c r="E31" s="2316"/>
      <c r="F31" s="2316"/>
      <c r="G31" s="2317"/>
      <c r="H31" s="2051"/>
      <c r="I31" s="2310"/>
      <c r="J31" s="1803"/>
      <c r="K31" s="2340"/>
      <c r="L31" s="2340"/>
      <c r="M31" s="2340"/>
      <c r="N31" s="2340"/>
      <c r="O31" s="2341"/>
      <c r="P31" s="553"/>
      <c r="Q31" s="553"/>
      <c r="R31" s="553"/>
      <c r="S31" s="553"/>
      <c r="T31" s="2334"/>
      <c r="U31" s="2335"/>
      <c r="V31" s="2335"/>
      <c r="W31" s="2336"/>
      <c r="X31" s="1298"/>
      <c r="Y31" s="2050"/>
    </row>
    <row r="32" spans="1:25" ht="13.5" customHeight="1" x14ac:dyDescent="0.2">
      <c r="A32" s="2307" t="s">
        <v>10</v>
      </c>
      <c r="B32" s="2313" t="s">
        <v>115</v>
      </c>
      <c r="C32" s="2313" t="s">
        <v>122</v>
      </c>
      <c r="D32" s="2316"/>
      <c r="E32" s="2316"/>
      <c r="F32" s="2316"/>
      <c r="G32" s="2317"/>
      <c r="H32" s="1298" t="s">
        <v>119</v>
      </c>
      <c r="I32" s="2310"/>
      <c r="J32" s="1803" t="s">
        <v>377</v>
      </c>
      <c r="K32" s="2340"/>
      <c r="L32" s="2340"/>
      <c r="M32" s="2340"/>
      <c r="N32" s="2340"/>
      <c r="O32" s="2341"/>
      <c r="P32" s="448"/>
      <c r="Q32" s="448"/>
      <c r="R32" s="448"/>
      <c r="S32" s="448"/>
      <c r="T32" s="2331" t="s">
        <v>119</v>
      </c>
      <c r="U32" s="2332"/>
      <c r="V32" s="2332"/>
      <c r="W32" s="2333"/>
      <c r="X32" s="1298" t="s">
        <v>119</v>
      </c>
      <c r="Y32" s="2050" t="s">
        <v>115</v>
      </c>
    </row>
    <row r="33" spans="1:25" ht="13.5" customHeight="1" x14ac:dyDescent="0.2">
      <c r="A33" s="2307"/>
      <c r="B33" s="2314"/>
      <c r="C33" s="2314"/>
      <c r="D33" s="2316"/>
      <c r="E33" s="2316"/>
      <c r="F33" s="2316"/>
      <c r="G33" s="2317"/>
      <c r="H33" s="2051"/>
      <c r="I33" s="2310"/>
      <c r="J33" s="1803"/>
      <c r="K33" s="2340"/>
      <c r="L33" s="2340"/>
      <c r="M33" s="2340"/>
      <c r="N33" s="2340"/>
      <c r="O33" s="2341"/>
      <c r="P33" s="553"/>
      <c r="Q33" s="553"/>
      <c r="R33" s="553"/>
      <c r="S33" s="553"/>
      <c r="T33" s="2334"/>
      <c r="U33" s="2335"/>
      <c r="V33" s="2335"/>
      <c r="W33" s="2336"/>
      <c r="X33" s="1298"/>
      <c r="Y33" s="2050"/>
    </row>
    <row r="34" spans="1:25" ht="13.5" customHeight="1" x14ac:dyDescent="0.2">
      <c r="A34" s="2307" t="s">
        <v>11</v>
      </c>
      <c r="B34" s="2313" t="s">
        <v>115</v>
      </c>
      <c r="C34" s="2313" t="s">
        <v>122</v>
      </c>
      <c r="D34" s="2316"/>
      <c r="E34" s="2316"/>
      <c r="F34" s="2316"/>
      <c r="G34" s="2317"/>
      <c r="H34" s="1298" t="s">
        <v>119</v>
      </c>
      <c r="I34" s="2310"/>
      <c r="J34" s="1803" t="s">
        <v>377</v>
      </c>
      <c r="K34" s="2340"/>
      <c r="L34" s="2340"/>
      <c r="M34" s="2340"/>
      <c r="N34" s="2340"/>
      <c r="O34" s="2341"/>
      <c r="P34" s="448"/>
      <c r="Q34" s="448"/>
      <c r="R34" s="448"/>
      <c r="S34" s="448"/>
      <c r="T34" s="2331" t="s">
        <v>119</v>
      </c>
      <c r="U34" s="2332"/>
      <c r="V34" s="2332"/>
      <c r="W34" s="2333"/>
      <c r="X34" s="1298" t="s">
        <v>119</v>
      </c>
      <c r="Y34" s="2050" t="s">
        <v>115</v>
      </c>
    </row>
    <row r="35" spans="1:25" ht="13.5" customHeight="1" x14ac:dyDescent="0.2">
      <c r="A35" s="2307"/>
      <c r="B35" s="2314"/>
      <c r="C35" s="2314"/>
      <c r="D35" s="2316"/>
      <c r="E35" s="2316"/>
      <c r="F35" s="2316"/>
      <c r="G35" s="2317"/>
      <c r="H35" s="2051"/>
      <c r="I35" s="2310"/>
      <c r="J35" s="1803"/>
      <c r="K35" s="2340"/>
      <c r="L35" s="2340"/>
      <c r="M35" s="2340"/>
      <c r="N35" s="2340"/>
      <c r="O35" s="2341"/>
      <c r="P35" s="553"/>
      <c r="Q35" s="553"/>
      <c r="R35" s="553"/>
      <c r="S35" s="553"/>
      <c r="T35" s="2334"/>
      <c r="U35" s="2335"/>
      <c r="V35" s="2335"/>
      <c r="W35" s="2336"/>
      <c r="X35" s="1298"/>
      <c r="Y35" s="2050"/>
    </row>
    <row r="36" spans="1:25" ht="13.5" customHeight="1" x14ac:dyDescent="0.2">
      <c r="A36" s="2307" t="s">
        <v>12</v>
      </c>
      <c r="B36" s="2313" t="s">
        <v>115</v>
      </c>
      <c r="C36" s="2313" t="s">
        <v>122</v>
      </c>
      <c r="D36" s="2316"/>
      <c r="E36" s="2316"/>
      <c r="F36" s="2316"/>
      <c r="G36" s="2317"/>
      <c r="H36" s="1298" t="s">
        <v>119</v>
      </c>
      <c r="I36" s="2310"/>
      <c r="J36" s="1803" t="s">
        <v>377</v>
      </c>
      <c r="K36" s="2340"/>
      <c r="L36" s="2340"/>
      <c r="M36" s="2340"/>
      <c r="N36" s="2340"/>
      <c r="O36" s="2341"/>
      <c r="P36" s="448"/>
      <c r="Q36" s="448"/>
      <c r="R36" s="448"/>
      <c r="S36" s="448"/>
      <c r="T36" s="2331" t="s">
        <v>119</v>
      </c>
      <c r="U36" s="2332"/>
      <c r="V36" s="2332"/>
      <c r="W36" s="2333"/>
      <c r="X36" s="1298" t="s">
        <v>119</v>
      </c>
      <c r="Y36" s="2050" t="s">
        <v>115</v>
      </c>
    </row>
    <row r="37" spans="1:25" ht="13.5" customHeight="1" x14ac:dyDescent="0.2">
      <c r="A37" s="2307"/>
      <c r="B37" s="2314"/>
      <c r="C37" s="2314"/>
      <c r="D37" s="2316"/>
      <c r="E37" s="2316"/>
      <c r="F37" s="2316"/>
      <c r="G37" s="2317"/>
      <c r="H37" s="2051"/>
      <c r="I37" s="2310"/>
      <c r="J37" s="1803"/>
      <c r="K37" s="2340"/>
      <c r="L37" s="2340"/>
      <c r="M37" s="2340"/>
      <c r="N37" s="2340"/>
      <c r="O37" s="2341"/>
      <c r="P37" s="553"/>
      <c r="Q37" s="553"/>
      <c r="R37" s="553"/>
      <c r="S37" s="553"/>
      <c r="T37" s="2334"/>
      <c r="U37" s="2335"/>
      <c r="V37" s="2335"/>
      <c r="W37" s="2336"/>
      <c r="X37" s="1298"/>
      <c r="Y37" s="2050"/>
    </row>
    <row r="38" spans="1:25" ht="13.5" customHeight="1" x14ac:dyDescent="0.2">
      <c r="A38" s="2307">
        <v>14</v>
      </c>
      <c r="B38" s="2313" t="s">
        <v>115</v>
      </c>
      <c r="C38" s="2313" t="s">
        <v>122</v>
      </c>
      <c r="D38" s="2316"/>
      <c r="E38" s="2316"/>
      <c r="F38" s="2316"/>
      <c r="G38" s="2317"/>
      <c r="H38" s="1298" t="s">
        <v>119</v>
      </c>
      <c r="I38" s="2310"/>
      <c r="J38" s="1803" t="s">
        <v>377</v>
      </c>
      <c r="K38" s="2340"/>
      <c r="L38" s="2340"/>
      <c r="M38" s="2340"/>
      <c r="N38" s="2340"/>
      <c r="O38" s="2341"/>
      <c r="P38" s="448"/>
      <c r="Q38" s="448"/>
      <c r="R38" s="448"/>
      <c r="S38" s="448"/>
      <c r="T38" s="2331" t="s">
        <v>119</v>
      </c>
      <c r="U38" s="2332"/>
      <c r="V38" s="2332"/>
      <c r="W38" s="2333"/>
      <c r="X38" s="1298" t="s">
        <v>119</v>
      </c>
      <c r="Y38" s="2050" t="s">
        <v>115</v>
      </c>
    </row>
    <row r="39" spans="1:25" ht="13.5" customHeight="1" x14ac:dyDescent="0.2">
      <c r="A39" s="2307"/>
      <c r="B39" s="2314"/>
      <c r="C39" s="2314"/>
      <c r="D39" s="2316"/>
      <c r="E39" s="2316"/>
      <c r="F39" s="2316"/>
      <c r="G39" s="2317"/>
      <c r="H39" s="2051"/>
      <c r="I39" s="2310"/>
      <c r="J39" s="1803"/>
      <c r="K39" s="2340"/>
      <c r="L39" s="2340"/>
      <c r="M39" s="2340"/>
      <c r="N39" s="2340"/>
      <c r="O39" s="2341"/>
      <c r="P39" s="553"/>
      <c r="Q39" s="553"/>
      <c r="R39" s="553"/>
      <c r="S39" s="553"/>
      <c r="T39" s="2334"/>
      <c r="U39" s="2335"/>
      <c r="V39" s="2335"/>
      <c r="W39" s="2336"/>
      <c r="X39" s="1298"/>
      <c r="Y39" s="2050"/>
    </row>
    <row r="40" spans="1:25" ht="13.5" customHeight="1" x14ac:dyDescent="0.2">
      <c r="A40" s="2307">
        <v>15</v>
      </c>
      <c r="B40" s="2313" t="s">
        <v>115</v>
      </c>
      <c r="C40" s="2313" t="s">
        <v>122</v>
      </c>
      <c r="D40" s="2316"/>
      <c r="E40" s="2316"/>
      <c r="F40" s="2316"/>
      <c r="G40" s="2317"/>
      <c r="H40" s="1298" t="s">
        <v>119</v>
      </c>
      <c r="I40" s="2310"/>
      <c r="J40" s="1803" t="s">
        <v>377</v>
      </c>
      <c r="K40" s="2340"/>
      <c r="L40" s="2340"/>
      <c r="M40" s="2340"/>
      <c r="N40" s="2340"/>
      <c r="O40" s="2341"/>
      <c r="P40" s="448"/>
      <c r="Q40" s="448"/>
      <c r="R40" s="448"/>
      <c r="S40" s="448"/>
      <c r="T40" s="2331" t="s">
        <v>119</v>
      </c>
      <c r="U40" s="2332"/>
      <c r="V40" s="2332"/>
      <c r="W40" s="2333"/>
      <c r="X40" s="1298" t="s">
        <v>119</v>
      </c>
      <c r="Y40" s="2050" t="s">
        <v>115</v>
      </c>
    </row>
    <row r="41" spans="1:25" ht="13.5" customHeight="1" x14ac:dyDescent="0.2">
      <c r="A41" s="2307"/>
      <c r="B41" s="2314"/>
      <c r="C41" s="2314"/>
      <c r="D41" s="2316"/>
      <c r="E41" s="2316"/>
      <c r="F41" s="2316"/>
      <c r="G41" s="2317"/>
      <c r="H41" s="2051"/>
      <c r="I41" s="2310"/>
      <c r="J41" s="1803"/>
      <c r="K41" s="2340"/>
      <c r="L41" s="2340"/>
      <c r="M41" s="2340"/>
      <c r="N41" s="2340"/>
      <c r="O41" s="2341"/>
      <c r="P41" s="553"/>
      <c r="Q41" s="553"/>
      <c r="R41" s="553"/>
      <c r="S41" s="553"/>
      <c r="T41" s="2334"/>
      <c r="U41" s="2335"/>
      <c r="V41" s="2335"/>
      <c r="W41" s="2336"/>
      <c r="X41" s="1298"/>
      <c r="Y41" s="2050"/>
    </row>
    <row r="42" spans="1:25" ht="13.5" customHeight="1" x14ac:dyDescent="0.2">
      <c r="A42" s="2307">
        <v>16</v>
      </c>
      <c r="B42" s="2313" t="s">
        <v>115</v>
      </c>
      <c r="C42" s="2313" t="s">
        <v>122</v>
      </c>
      <c r="D42" s="2316"/>
      <c r="E42" s="2316"/>
      <c r="F42" s="2316"/>
      <c r="G42" s="2317"/>
      <c r="H42" s="1298" t="s">
        <v>119</v>
      </c>
      <c r="I42" s="2310"/>
      <c r="J42" s="1803" t="s">
        <v>377</v>
      </c>
      <c r="K42" s="2340"/>
      <c r="L42" s="2340"/>
      <c r="M42" s="2340"/>
      <c r="N42" s="2340"/>
      <c r="O42" s="2341"/>
      <c r="P42" s="448"/>
      <c r="Q42" s="448"/>
      <c r="R42" s="448"/>
      <c r="S42" s="448"/>
      <c r="T42" s="2331" t="s">
        <v>119</v>
      </c>
      <c r="U42" s="2332"/>
      <c r="V42" s="2332"/>
      <c r="W42" s="2333"/>
      <c r="X42" s="1298" t="s">
        <v>119</v>
      </c>
      <c r="Y42" s="2050" t="s">
        <v>115</v>
      </c>
    </row>
    <row r="43" spans="1:25" ht="13.5" customHeight="1" x14ac:dyDescent="0.2">
      <c r="A43" s="2307"/>
      <c r="B43" s="2314"/>
      <c r="C43" s="2314"/>
      <c r="D43" s="2316"/>
      <c r="E43" s="2316"/>
      <c r="F43" s="2316"/>
      <c r="G43" s="2317"/>
      <c r="H43" s="2051"/>
      <c r="I43" s="2310"/>
      <c r="J43" s="1803"/>
      <c r="K43" s="2340"/>
      <c r="L43" s="2340"/>
      <c r="M43" s="2340"/>
      <c r="N43" s="2340"/>
      <c r="O43" s="2341"/>
      <c r="P43" s="553"/>
      <c r="Q43" s="553"/>
      <c r="R43" s="553"/>
      <c r="S43" s="553"/>
      <c r="T43" s="2334"/>
      <c r="U43" s="2335"/>
      <c r="V43" s="2335"/>
      <c r="W43" s="2336"/>
      <c r="X43" s="1298"/>
      <c r="Y43" s="2050"/>
    </row>
    <row r="44" spans="1:25" ht="13.5" customHeight="1" x14ac:dyDescent="0.2">
      <c r="A44" s="2307">
        <v>17</v>
      </c>
      <c r="B44" s="2313" t="s">
        <v>115</v>
      </c>
      <c r="C44" s="2313" t="s">
        <v>122</v>
      </c>
      <c r="D44" s="2316"/>
      <c r="E44" s="2316"/>
      <c r="F44" s="2316"/>
      <c r="G44" s="2317"/>
      <c r="H44" s="1298" t="s">
        <v>119</v>
      </c>
      <c r="I44" s="2310"/>
      <c r="J44" s="1803" t="s">
        <v>377</v>
      </c>
      <c r="K44" s="2340"/>
      <c r="L44" s="2340"/>
      <c r="M44" s="2340"/>
      <c r="N44" s="2340"/>
      <c r="O44" s="2341"/>
      <c r="P44" s="448"/>
      <c r="Q44" s="448"/>
      <c r="R44" s="448"/>
      <c r="S44" s="448"/>
      <c r="T44" s="2331" t="s">
        <v>119</v>
      </c>
      <c r="U44" s="2332"/>
      <c r="V44" s="2332"/>
      <c r="W44" s="2333"/>
      <c r="X44" s="1298" t="s">
        <v>119</v>
      </c>
      <c r="Y44" s="2050" t="s">
        <v>115</v>
      </c>
    </row>
    <row r="45" spans="1:25" ht="13.5" customHeight="1" x14ac:dyDescent="0.2">
      <c r="A45" s="2307"/>
      <c r="B45" s="2314"/>
      <c r="C45" s="2314"/>
      <c r="D45" s="2316"/>
      <c r="E45" s="2316"/>
      <c r="F45" s="2316"/>
      <c r="G45" s="2317"/>
      <c r="H45" s="2051"/>
      <c r="I45" s="2310"/>
      <c r="J45" s="1803"/>
      <c r="K45" s="2340"/>
      <c r="L45" s="2340"/>
      <c r="M45" s="2340"/>
      <c r="N45" s="2340"/>
      <c r="O45" s="2341"/>
      <c r="P45" s="553"/>
      <c r="Q45" s="553"/>
      <c r="R45" s="553"/>
      <c r="S45" s="553"/>
      <c r="T45" s="2334"/>
      <c r="U45" s="2335"/>
      <c r="V45" s="2335"/>
      <c r="W45" s="2336"/>
      <c r="X45" s="1298"/>
      <c r="Y45" s="2050"/>
    </row>
    <row r="46" spans="1:25" ht="13.5" customHeight="1" x14ac:dyDescent="0.2">
      <c r="A46" s="2311">
        <v>18</v>
      </c>
      <c r="B46" s="2313" t="s">
        <v>115</v>
      </c>
      <c r="C46" s="2313" t="s">
        <v>122</v>
      </c>
      <c r="D46" s="2318"/>
      <c r="E46" s="2318"/>
      <c r="F46" s="2318"/>
      <c r="G46" s="2319"/>
      <c r="H46" s="1815" t="s">
        <v>119</v>
      </c>
      <c r="I46" s="2324"/>
      <c r="J46" s="1803" t="s">
        <v>377</v>
      </c>
      <c r="K46" s="2340"/>
      <c r="L46" s="2340"/>
      <c r="M46" s="2340"/>
      <c r="N46" s="2340"/>
      <c r="O46" s="2341"/>
      <c r="P46" s="448"/>
      <c r="Q46" s="448"/>
      <c r="R46" s="448"/>
      <c r="S46" s="448"/>
      <c r="T46" s="2331" t="s">
        <v>119</v>
      </c>
      <c r="U46" s="2332"/>
      <c r="V46" s="2332"/>
      <c r="W46" s="2333"/>
      <c r="X46" s="1815" t="s">
        <v>119</v>
      </c>
      <c r="Y46" s="2050" t="s">
        <v>115</v>
      </c>
    </row>
    <row r="47" spans="1:25" ht="13.5" customHeight="1" thickBot="1" x14ac:dyDescent="0.25">
      <c r="A47" s="2312"/>
      <c r="B47" s="2315"/>
      <c r="C47" s="2315"/>
      <c r="D47" s="2320"/>
      <c r="E47" s="2320"/>
      <c r="F47" s="2320"/>
      <c r="G47" s="2321"/>
      <c r="H47" s="2338"/>
      <c r="I47" s="2339"/>
      <c r="J47" s="1259"/>
      <c r="K47" s="1260"/>
      <c r="L47" s="1260"/>
      <c r="M47" s="1260"/>
      <c r="N47" s="1260"/>
      <c r="O47" s="1261"/>
      <c r="P47" s="554"/>
      <c r="Q47" s="554"/>
      <c r="R47" s="554"/>
      <c r="S47" s="554"/>
      <c r="T47" s="2343"/>
      <c r="U47" s="2344"/>
      <c r="V47" s="2344"/>
      <c r="W47" s="2345"/>
      <c r="X47" s="1818"/>
      <c r="Y47" s="2342"/>
    </row>
    <row r="48" spans="1:25" ht="7.5" customHeight="1" x14ac:dyDescent="0.2">
      <c r="A48" s="44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9"/>
    </row>
    <row r="49" spans="1:25" ht="14.1" customHeight="1" x14ac:dyDescent="0.2">
      <c r="A49" s="1821" t="s">
        <v>122</v>
      </c>
      <c r="B49" s="1822"/>
      <c r="C49" s="2347" t="s">
        <v>140</v>
      </c>
      <c r="D49" s="2347"/>
      <c r="E49" s="2347"/>
      <c r="F49" s="207"/>
      <c r="G49" s="207"/>
      <c r="H49" s="202"/>
      <c r="I49" s="202"/>
      <c r="J49" s="2081" t="s">
        <v>377</v>
      </c>
      <c r="K49" s="2348"/>
      <c r="L49" s="2348"/>
      <c r="M49" s="2348"/>
      <c r="N49" s="2348"/>
      <c r="O49" s="2349"/>
      <c r="P49" s="2353" t="s">
        <v>128</v>
      </c>
      <c r="Q49" s="2354"/>
      <c r="R49" s="2354"/>
      <c r="S49" s="2354"/>
      <c r="T49" s="2354"/>
      <c r="U49" s="2354"/>
      <c r="Y49" s="9"/>
    </row>
    <row r="50" spans="1:25" ht="14.1" customHeight="1" x14ac:dyDescent="0.2">
      <c r="A50" s="1823"/>
      <c r="B50" s="1824"/>
      <c r="C50" s="2347"/>
      <c r="D50" s="2347"/>
      <c r="E50" s="2347"/>
      <c r="F50" s="207"/>
      <c r="G50" s="207"/>
      <c r="H50" s="202"/>
      <c r="I50" s="202"/>
      <c r="J50" s="2350"/>
      <c r="K50" s="2351"/>
      <c r="L50" s="2351"/>
      <c r="M50" s="2351"/>
      <c r="N50" s="2351"/>
      <c r="O50" s="2352"/>
      <c r="P50" s="2353"/>
      <c r="Q50" s="2354"/>
      <c r="R50" s="2354"/>
      <c r="S50" s="2354"/>
      <c r="T50" s="2354"/>
      <c r="U50" s="2354"/>
      <c r="Y50" s="39"/>
    </row>
    <row r="51" spans="1:25" ht="7.5" customHeight="1" x14ac:dyDescent="0.2">
      <c r="A51" s="7"/>
      <c r="B51" s="66"/>
      <c r="C51" s="39"/>
      <c r="D51" s="66"/>
      <c r="E51" s="39"/>
      <c r="F51" s="39"/>
      <c r="G51" s="39"/>
      <c r="H51" s="66"/>
      <c r="I51" s="39"/>
      <c r="J51" s="66"/>
      <c r="K51" s="66"/>
      <c r="L51" s="39"/>
      <c r="M51" s="39"/>
      <c r="N51" s="32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5.75" customHeight="1" x14ac:dyDescent="0.2">
      <c r="A52" s="7"/>
      <c r="B52" s="39"/>
      <c r="C52" s="39"/>
      <c r="D52" s="39"/>
      <c r="E52" s="180"/>
      <c r="G52" s="1474" t="str">
        <f>H10&amp;": beneficiary"</f>
        <v>code 2720: beneficiary</v>
      </c>
      <c r="H52" s="1474"/>
      <c r="I52" s="1474"/>
      <c r="J52" s="1474"/>
      <c r="K52" s="1474"/>
      <c r="L52" s="1474"/>
      <c r="N52" s="1474" t="str">
        <f>T9&amp;": payment"</f>
        <v>code 2723: payment</v>
      </c>
      <c r="O52" s="1474"/>
      <c r="P52" s="1474"/>
      <c r="Q52" s="1474"/>
      <c r="R52" s="1474"/>
      <c r="S52" s="1474"/>
      <c r="T52" s="63"/>
      <c r="U52" s="63"/>
      <c r="V52" s="39"/>
      <c r="W52" s="39"/>
      <c r="X52" s="39"/>
      <c r="Y52" s="39"/>
    </row>
    <row r="53" spans="1:25" ht="14.1" customHeight="1" x14ac:dyDescent="0.2">
      <c r="A53" s="177"/>
      <c r="B53" s="39"/>
      <c r="C53" s="39"/>
      <c r="D53" s="176"/>
      <c r="E53" s="21"/>
      <c r="G53" s="21" t="s">
        <v>495</v>
      </c>
      <c r="H53" s="7"/>
      <c r="N53" s="174" t="s">
        <v>448</v>
      </c>
      <c r="O53" s="174"/>
      <c r="P53" s="174"/>
      <c r="Q53" s="174"/>
      <c r="R53" s="174"/>
      <c r="S53" s="174"/>
      <c r="T53" s="174"/>
      <c r="V53" s="39"/>
      <c r="W53" s="39"/>
      <c r="X53" s="109"/>
      <c r="Y53" s="109"/>
    </row>
    <row r="54" spans="1:25" ht="14.1" customHeight="1" x14ac:dyDescent="0.2">
      <c r="A54" s="177"/>
      <c r="B54" s="39"/>
      <c r="C54" s="39"/>
      <c r="D54" s="176"/>
      <c r="E54" s="21"/>
      <c r="G54" s="21" t="s">
        <v>496</v>
      </c>
      <c r="H54" s="7"/>
      <c r="N54" s="174" t="s">
        <v>254</v>
      </c>
      <c r="O54" s="174"/>
      <c r="P54" s="174"/>
      <c r="Q54" s="174"/>
      <c r="R54" s="174"/>
      <c r="S54" s="174"/>
      <c r="T54" s="174"/>
      <c r="V54" s="39"/>
      <c r="W54" s="39"/>
      <c r="X54" s="2346"/>
      <c r="Y54" s="2346"/>
    </row>
    <row r="55" spans="1:25" ht="14.25" customHeight="1" x14ac:dyDescent="0.2">
      <c r="A55" s="67"/>
      <c r="B55" s="66"/>
      <c r="C55" s="39"/>
      <c r="D55" s="66"/>
      <c r="E55" s="39"/>
      <c r="F55" s="39"/>
      <c r="G55" s="21" t="s">
        <v>497</v>
      </c>
      <c r="H55" s="66"/>
      <c r="I55" s="39"/>
      <c r="J55" s="66"/>
      <c r="K55" s="66"/>
      <c r="L55" s="39"/>
      <c r="M55" s="39"/>
      <c r="N55" s="174" t="s">
        <v>449</v>
      </c>
      <c r="O55" s="174"/>
      <c r="P55" s="174"/>
      <c r="Q55" s="174"/>
      <c r="R55" s="174"/>
      <c r="S55" s="174"/>
      <c r="T55" s="174"/>
      <c r="U55" s="39"/>
      <c r="V55" s="39"/>
      <c r="W55" s="39"/>
      <c r="X55" s="39"/>
      <c r="Y55" s="9"/>
    </row>
    <row r="56" spans="1:25" ht="14.25" customHeight="1" x14ac:dyDescent="0.2">
      <c r="A56" s="67"/>
      <c r="B56" s="66"/>
      <c r="C56" s="39"/>
      <c r="D56" s="66"/>
      <c r="E56" s="39"/>
      <c r="F56" s="39"/>
      <c r="G56" s="21"/>
      <c r="H56" s="66"/>
      <c r="I56" s="39"/>
      <c r="J56" s="66"/>
      <c r="K56" s="66"/>
      <c r="L56" s="39"/>
      <c r="M56" s="39"/>
      <c r="N56" s="457"/>
      <c r="O56" s="457"/>
      <c r="P56" s="457"/>
      <c r="Q56" s="457"/>
      <c r="R56" s="457"/>
      <c r="S56" s="457"/>
      <c r="T56" s="457"/>
      <c r="U56" s="39"/>
      <c r="V56" s="39"/>
      <c r="W56" s="39"/>
      <c r="X56" s="39"/>
      <c r="Y56" s="9"/>
    </row>
    <row r="57" spans="1:25" s="7" customFormat="1" ht="6.75" customHeight="1" x14ac:dyDescent="0.2">
      <c r="A57" s="6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9"/>
    </row>
    <row r="58" spans="1:25" s="7" customFormat="1" ht="6.75" customHeight="1" x14ac:dyDescent="0.2">
      <c r="A58" s="1558" t="s">
        <v>88</v>
      </c>
      <c r="B58" s="1559"/>
      <c r="C58" s="1559"/>
      <c r="D58" s="1559"/>
      <c r="E58" s="1559"/>
      <c r="F58" s="1559"/>
      <c r="G58" s="1559"/>
      <c r="H58" s="1559"/>
      <c r="I58" s="1559"/>
      <c r="J58" s="1559"/>
      <c r="K58" s="1559"/>
      <c r="L58" s="1559"/>
      <c r="M58" s="1559"/>
      <c r="N58" s="1559"/>
      <c r="O58" s="1559"/>
      <c r="P58" s="1559"/>
      <c r="Q58" s="1559"/>
      <c r="R58" s="1559"/>
      <c r="S58" s="1559"/>
      <c r="T58" s="1559"/>
      <c r="U58" s="1559"/>
      <c r="V58" s="1559"/>
      <c r="W58" s="1559"/>
      <c r="X58" s="1559"/>
      <c r="Y58" s="1560"/>
    </row>
    <row r="59" spans="1:25" s="7" customFormat="1" ht="14.45" customHeight="1" x14ac:dyDescent="0.2">
      <c r="A59" s="1561"/>
      <c r="B59" s="1562"/>
      <c r="C59" s="1562"/>
      <c r="D59" s="1562"/>
      <c r="E59" s="1562"/>
      <c r="F59" s="1562"/>
      <c r="G59" s="1562"/>
      <c r="H59" s="1562"/>
      <c r="I59" s="1562"/>
      <c r="J59" s="1562"/>
      <c r="K59" s="1562"/>
      <c r="L59" s="1562"/>
      <c r="M59" s="1562"/>
      <c r="N59" s="1562"/>
      <c r="O59" s="1562"/>
      <c r="P59" s="1562"/>
      <c r="Q59" s="1562"/>
      <c r="R59" s="1562"/>
      <c r="S59" s="1562"/>
      <c r="T59" s="1562"/>
      <c r="U59" s="1562"/>
      <c r="V59" s="1562"/>
      <c r="W59" s="1562"/>
      <c r="X59" s="1562"/>
      <c r="Y59" s="1563"/>
    </row>
    <row r="60" spans="1:25" s="7" customFormat="1" ht="14.45" customHeight="1" x14ac:dyDescent="0.2">
      <c r="A60" s="357"/>
      <c r="Y60" s="12"/>
    </row>
    <row r="61" spans="1:25" s="7" customFormat="1" ht="14.45" customHeight="1" x14ac:dyDescent="0.2">
      <c r="A61" s="358"/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10"/>
    </row>
    <row r="62" spans="1:25" s="7" customFormat="1" ht="14.45" customHeight="1" x14ac:dyDescent="0.2">
      <c r="A62" s="358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10"/>
    </row>
    <row r="63" spans="1:25" s="7" customFormat="1" ht="14.45" customHeight="1" x14ac:dyDescent="0.2">
      <c r="A63" s="358"/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10"/>
    </row>
    <row r="64" spans="1:25" s="7" customFormat="1" ht="14.45" customHeight="1" x14ac:dyDescent="0.2">
      <c r="A64" s="358"/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10"/>
    </row>
    <row r="65" spans="1:25" s="7" customFormat="1" x14ac:dyDescent="0.2">
      <c r="A65" s="358"/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10"/>
    </row>
    <row r="66" spans="1:25" s="7" customFormat="1" ht="12.75" customHeight="1" x14ac:dyDescent="0.2">
      <c r="A66" s="358"/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10"/>
    </row>
    <row r="67" spans="1:25" s="7" customFormat="1" ht="12.75" customHeight="1" x14ac:dyDescent="0.2">
      <c r="A67" s="42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272"/>
    </row>
    <row r="68" spans="1:25" s="7" customFormat="1" ht="12.75" customHeight="1" x14ac:dyDescent="0.2">
      <c r="A68" s="4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3" customHeight="1" x14ac:dyDescent="0.2"/>
    <row r="70" spans="1:25" ht="12.75" customHeight="1" x14ac:dyDescent="0.2"/>
    <row r="71" spans="1:25" ht="3" customHeight="1" x14ac:dyDescent="0.2"/>
  </sheetData>
  <mergeCells count="190">
    <mergeCell ref="J14:O15"/>
    <mergeCell ref="J22:O23"/>
    <mergeCell ref="J24:O25"/>
    <mergeCell ref="J26:O27"/>
    <mergeCell ref="J28:O29"/>
    <mergeCell ref="T7:W8"/>
    <mergeCell ref="T9:W10"/>
    <mergeCell ref="T11:W11"/>
    <mergeCell ref="T12:W13"/>
    <mergeCell ref="T14:W15"/>
    <mergeCell ref="T16:W17"/>
    <mergeCell ref="T18:W19"/>
    <mergeCell ref="T20:W21"/>
    <mergeCell ref="J7:O9"/>
    <mergeCell ref="J10:O10"/>
    <mergeCell ref="J11:O11"/>
    <mergeCell ref="J12:O13"/>
    <mergeCell ref="P11:S11"/>
    <mergeCell ref="J16:O17"/>
    <mergeCell ref="J18:O19"/>
    <mergeCell ref="J20:O21"/>
    <mergeCell ref="T22:W23"/>
    <mergeCell ref="T24:W25"/>
    <mergeCell ref="T26:W27"/>
    <mergeCell ref="A58:Y59"/>
    <mergeCell ref="G52:L52"/>
    <mergeCell ref="X54:Y54"/>
    <mergeCell ref="C49:E50"/>
    <mergeCell ref="J49:O50"/>
    <mergeCell ref="P49:U50"/>
    <mergeCell ref="N52:S52"/>
    <mergeCell ref="J42:O43"/>
    <mergeCell ref="J44:O45"/>
    <mergeCell ref="J46:O47"/>
    <mergeCell ref="B44:B45"/>
    <mergeCell ref="B46:B47"/>
    <mergeCell ref="C42:C43"/>
    <mergeCell ref="C44:C45"/>
    <mergeCell ref="X40:X41"/>
    <mergeCell ref="H46:I47"/>
    <mergeCell ref="Y40:Y41"/>
    <mergeCell ref="Y24:Y25"/>
    <mergeCell ref="Y26:Y27"/>
    <mergeCell ref="Y28:Y29"/>
    <mergeCell ref="Y30:Y31"/>
    <mergeCell ref="Y42:Y43"/>
    <mergeCell ref="Y44:Y45"/>
    <mergeCell ref="T38:W39"/>
    <mergeCell ref="J30:O31"/>
    <mergeCell ref="Y46:Y47"/>
    <mergeCell ref="X42:X43"/>
    <mergeCell ref="X44:X45"/>
    <mergeCell ref="X46:X47"/>
    <mergeCell ref="T46:W47"/>
    <mergeCell ref="H30:I31"/>
    <mergeCell ref="H32:I33"/>
    <mergeCell ref="H34:I35"/>
    <mergeCell ref="J32:O33"/>
    <mergeCell ref="J34:O35"/>
    <mergeCell ref="J36:O37"/>
    <mergeCell ref="J38:O39"/>
    <mergeCell ref="J40:O41"/>
    <mergeCell ref="Y12:Y13"/>
    <mergeCell ref="Y14:Y15"/>
    <mergeCell ref="Y16:Y17"/>
    <mergeCell ref="Y18:Y19"/>
    <mergeCell ref="Y20:Y21"/>
    <mergeCell ref="X38:X39"/>
    <mergeCell ref="X12:X13"/>
    <mergeCell ref="X14:X15"/>
    <mergeCell ref="X16:X17"/>
    <mergeCell ref="X18:X19"/>
    <mergeCell ref="Y32:Y33"/>
    <mergeCell ref="Y34:Y35"/>
    <mergeCell ref="Y36:Y37"/>
    <mergeCell ref="Y38:Y3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Y22:Y23"/>
    <mergeCell ref="T28:W29"/>
    <mergeCell ref="T30:W31"/>
    <mergeCell ref="T32:W33"/>
    <mergeCell ref="T40:W41"/>
    <mergeCell ref="T42:W43"/>
    <mergeCell ref="T44:W45"/>
    <mergeCell ref="T34:W35"/>
    <mergeCell ref="T36:W37"/>
    <mergeCell ref="D40:G41"/>
    <mergeCell ref="H38:I39"/>
    <mergeCell ref="H40:I41"/>
    <mergeCell ref="D32:G33"/>
    <mergeCell ref="D34:G35"/>
    <mergeCell ref="A34:A35"/>
    <mergeCell ref="C30:C31"/>
    <mergeCell ref="C24:C25"/>
    <mergeCell ref="C26:C27"/>
    <mergeCell ref="C32:C33"/>
    <mergeCell ref="C28:C29"/>
    <mergeCell ref="B26:B27"/>
    <mergeCell ref="B28:B29"/>
    <mergeCell ref="B30:B31"/>
    <mergeCell ref="A26:A27"/>
    <mergeCell ref="A32:A33"/>
    <mergeCell ref="A28:A29"/>
    <mergeCell ref="A30:A31"/>
    <mergeCell ref="A24:A25"/>
    <mergeCell ref="B32:B33"/>
    <mergeCell ref="B34:B35"/>
    <mergeCell ref="B36:B37"/>
    <mergeCell ref="B38:B39"/>
    <mergeCell ref="A40:A41"/>
    <mergeCell ref="C34:C35"/>
    <mergeCell ref="A36:A37"/>
    <mergeCell ref="A38:A39"/>
    <mergeCell ref="C36:C37"/>
    <mergeCell ref="D42:G43"/>
    <mergeCell ref="A1:Y1"/>
    <mergeCell ref="B7:B9"/>
    <mergeCell ref="C7:C9"/>
    <mergeCell ref="D7:G10"/>
    <mergeCell ref="Y7:Y10"/>
    <mergeCell ref="A9:A10"/>
    <mergeCell ref="H7:I9"/>
    <mergeCell ref="H10:I10"/>
    <mergeCell ref="X7:X8"/>
    <mergeCell ref="X9:X10"/>
    <mergeCell ref="P7:S10"/>
    <mergeCell ref="D36:G37"/>
    <mergeCell ref="D38:G39"/>
    <mergeCell ref="A20:A21"/>
    <mergeCell ref="A22:A23"/>
    <mergeCell ref="B20:B21"/>
    <mergeCell ref="B22:B23"/>
    <mergeCell ref="C22:C23"/>
    <mergeCell ref="C20:C21"/>
    <mergeCell ref="D30:G31"/>
    <mergeCell ref="C16:C17"/>
    <mergeCell ref="C18:C19"/>
    <mergeCell ref="D14:G15"/>
    <mergeCell ref="D12:G13"/>
    <mergeCell ref="H22:I23"/>
    <mergeCell ref="H24:I25"/>
    <mergeCell ref="H26:I27"/>
    <mergeCell ref="H28:I29"/>
    <mergeCell ref="D26:G27"/>
    <mergeCell ref="D28:G29"/>
    <mergeCell ref="D24:G25"/>
    <mergeCell ref="B24:B25"/>
    <mergeCell ref="D11:G11"/>
    <mergeCell ref="H11:I11"/>
    <mergeCell ref="D20:G21"/>
    <mergeCell ref="D22:G23"/>
    <mergeCell ref="H12:I13"/>
    <mergeCell ref="H14:I15"/>
    <mergeCell ref="H16:I17"/>
    <mergeCell ref="H18:I19"/>
    <mergeCell ref="D16:G17"/>
    <mergeCell ref="D18:G19"/>
    <mergeCell ref="H20:I21"/>
    <mergeCell ref="A16:A17"/>
    <mergeCell ref="A18:A19"/>
    <mergeCell ref="A12:A13"/>
    <mergeCell ref="A14:A15"/>
    <mergeCell ref="H36:I37"/>
    <mergeCell ref="A49:B50"/>
    <mergeCell ref="A42:A43"/>
    <mergeCell ref="A44:A45"/>
    <mergeCell ref="A46:A47"/>
    <mergeCell ref="B42:B43"/>
    <mergeCell ref="C46:C47"/>
    <mergeCell ref="B40:B41"/>
    <mergeCell ref="C38:C39"/>
    <mergeCell ref="C40:C41"/>
    <mergeCell ref="H42:I43"/>
    <mergeCell ref="H44:I45"/>
    <mergeCell ref="D44:G45"/>
    <mergeCell ref="D46:G47"/>
    <mergeCell ref="B12:B13"/>
    <mergeCell ref="B14:B15"/>
    <mergeCell ref="B16:B17"/>
    <mergeCell ref="B18:B19"/>
    <mergeCell ref="C12:C13"/>
    <mergeCell ref="C14:C15"/>
  </mergeCells>
  <pageMargins left="0.19685039370078741" right="0.14000000000000001" top="0.51181102362204722" bottom="0.51181102362204722" header="0.51181102362204722" footer="0.51181102362204722"/>
  <pageSetup paperSize="9" scale="95" orientation="portrait" r:id="rId1"/>
  <headerFooter>
    <oddFooter>&amp;R2.13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view="pageBreakPreview" zoomScaleNormal="100" zoomScaleSheetLayoutView="100" workbookViewId="0">
      <selection activeCell="G33" sqref="G33"/>
    </sheetView>
  </sheetViews>
  <sheetFormatPr defaultColWidth="9.33203125" defaultRowHeight="12.75" x14ac:dyDescent="0.2"/>
  <cols>
    <col min="1" max="1" width="4.1640625" style="110" customWidth="1"/>
    <col min="2" max="2" width="4.33203125" style="110" customWidth="1"/>
    <col min="3" max="3" width="5.33203125" style="110" customWidth="1"/>
    <col min="4" max="4" width="5.1640625" style="3" customWidth="1"/>
    <col min="5" max="5" width="8.33203125" style="3" customWidth="1"/>
    <col min="6" max="6" width="6.1640625" style="3" customWidth="1"/>
    <col min="7" max="7" width="8.33203125" style="3" customWidth="1"/>
    <col min="8" max="8" width="9" style="3" customWidth="1"/>
    <col min="9" max="9" width="5.33203125" style="3" customWidth="1"/>
    <col min="10" max="10" width="8.5" style="3" customWidth="1"/>
    <col min="11" max="11" width="4.33203125" style="3" customWidth="1"/>
    <col min="12" max="12" width="2" style="3" customWidth="1"/>
    <col min="13" max="13" width="8.33203125" style="3" customWidth="1"/>
    <col min="14" max="14" width="6.6640625" style="3" customWidth="1"/>
    <col min="15" max="15" width="6.5" style="3" customWidth="1"/>
    <col min="16" max="16" width="7.5" style="3" customWidth="1"/>
    <col min="17" max="17" width="8.5" style="3" customWidth="1"/>
    <col min="18" max="18" width="3" style="3" customWidth="1"/>
    <col min="19" max="19" width="7" style="3" customWidth="1"/>
    <col min="20" max="20" width="11.33203125" style="3" customWidth="1"/>
    <col min="21" max="21" width="4.83203125" style="3" customWidth="1"/>
    <col min="22" max="22" width="7.6640625" style="18" customWidth="1"/>
    <col min="23" max="16384" width="9.33203125" style="3"/>
  </cols>
  <sheetData>
    <row r="1" spans="1:22" ht="15" customHeight="1" x14ac:dyDescent="0.2">
      <c r="A1" s="2057" t="s">
        <v>373</v>
      </c>
      <c r="B1" s="2057"/>
      <c r="C1" s="2057"/>
      <c r="D1" s="2057"/>
      <c r="E1" s="2057"/>
      <c r="F1" s="2057"/>
      <c r="G1" s="2057"/>
      <c r="H1" s="2057"/>
      <c r="I1" s="2057"/>
      <c r="J1" s="2057"/>
      <c r="K1" s="2057"/>
      <c r="L1" s="2057"/>
      <c r="M1" s="2057"/>
      <c r="N1" s="2057"/>
      <c r="O1" s="2057"/>
      <c r="P1" s="2057"/>
      <c r="Q1" s="2382"/>
      <c r="R1" s="1111" t="s">
        <v>437</v>
      </c>
      <c r="S1" s="1112"/>
      <c r="T1" s="1112"/>
      <c r="U1" s="1113"/>
      <c r="V1" s="125"/>
    </row>
    <row r="2" spans="1:22" ht="15" customHeight="1" x14ac:dyDescent="0.2">
      <c r="A2" s="2057"/>
      <c r="B2" s="2057"/>
      <c r="C2" s="2057"/>
      <c r="D2" s="2057"/>
      <c r="E2" s="2057"/>
      <c r="F2" s="2057"/>
      <c r="G2" s="2057"/>
      <c r="H2" s="2057"/>
      <c r="I2" s="2057"/>
      <c r="J2" s="2057"/>
      <c r="K2" s="2057"/>
      <c r="L2" s="2057"/>
      <c r="M2" s="2057"/>
      <c r="N2" s="2057"/>
      <c r="O2" s="2057"/>
      <c r="P2" s="2057"/>
      <c r="Q2" s="2382"/>
      <c r="R2" s="1114"/>
      <c r="S2" s="1115"/>
      <c r="T2" s="1115"/>
      <c r="U2" s="1116"/>
      <c r="V2" s="111"/>
    </row>
    <row r="3" spans="1:22" x14ac:dyDescent="0.2">
      <c r="L3" s="2417"/>
      <c r="M3" s="2417"/>
      <c r="N3" s="2417"/>
      <c r="O3" s="2417"/>
      <c r="P3" s="2418"/>
      <c r="Q3" s="12"/>
      <c r="R3" s="1575" t="s">
        <v>23</v>
      </c>
      <c r="S3" s="1576"/>
      <c r="T3" s="549" t="s">
        <v>87</v>
      </c>
      <c r="U3" s="550"/>
      <c r="V3" s="111"/>
    </row>
    <row r="4" spans="1:22" ht="12.75" customHeight="1" x14ac:dyDescent="0.2">
      <c r="A4" s="2200" t="s">
        <v>210</v>
      </c>
      <c r="B4" s="2200"/>
      <c r="C4" s="2200"/>
      <c r="D4" s="2200"/>
      <c r="E4" s="2200"/>
      <c r="F4" s="2200"/>
      <c r="G4" s="2200"/>
      <c r="H4" s="2200"/>
      <c r="I4" s="2200"/>
      <c r="J4" s="2200"/>
      <c r="K4" s="2200"/>
      <c r="L4" s="2200"/>
      <c r="M4" s="2200"/>
      <c r="N4" s="2200"/>
      <c r="O4" s="2200"/>
      <c r="P4" s="2200"/>
      <c r="Q4" s="12"/>
      <c r="R4" s="2380" t="s">
        <v>24</v>
      </c>
      <c r="S4" s="2381"/>
      <c r="T4" s="216" t="s">
        <v>87</v>
      </c>
      <c r="U4" s="551"/>
    </row>
    <row r="5" spans="1:22" ht="13.5" thickBot="1" x14ac:dyDescent="0.25">
      <c r="A5" s="2200"/>
      <c r="B5" s="2200"/>
      <c r="C5" s="2200"/>
      <c r="D5" s="2200"/>
      <c r="E5" s="2200"/>
      <c r="F5" s="2200"/>
      <c r="G5" s="2200"/>
      <c r="H5" s="2200"/>
      <c r="I5" s="2200"/>
      <c r="J5" s="2200"/>
      <c r="K5" s="2200"/>
      <c r="L5" s="2200"/>
      <c r="M5" s="2200"/>
      <c r="N5" s="2200"/>
      <c r="O5" s="2200"/>
      <c r="P5" s="2200"/>
      <c r="Q5" s="718"/>
      <c r="R5" s="372"/>
      <c r="S5" s="372"/>
      <c r="T5" s="372"/>
      <c r="U5" s="372"/>
    </row>
    <row r="6" spans="1:22" ht="12.75" customHeight="1" x14ac:dyDescent="0.2">
      <c r="A6" s="2419" t="s">
        <v>202</v>
      </c>
      <c r="B6" s="2419"/>
      <c r="C6" s="2419"/>
      <c r="D6" s="2419"/>
      <c r="E6" s="2419"/>
      <c r="F6" s="2419"/>
      <c r="G6" s="2419"/>
      <c r="H6" s="2419"/>
      <c r="I6" s="2419"/>
      <c r="J6" s="2419"/>
      <c r="K6" s="2419"/>
      <c r="L6" s="2419"/>
      <c r="M6" s="2419"/>
      <c r="N6" s="2419"/>
      <c r="O6" s="2419"/>
      <c r="P6" s="2419"/>
      <c r="Q6" s="7"/>
      <c r="S6" s="1527" t="s">
        <v>432</v>
      </c>
      <c r="T6" s="2374"/>
      <c r="U6" s="7"/>
    </row>
    <row r="7" spans="1:22" ht="12.75" customHeight="1" thickBot="1" x14ac:dyDescent="0.25">
      <c r="A7" s="2420"/>
      <c r="B7" s="2420"/>
      <c r="C7" s="2420"/>
      <c r="D7" s="2420"/>
      <c r="E7" s="2420"/>
      <c r="F7" s="2420"/>
      <c r="G7" s="2420"/>
      <c r="H7" s="2420"/>
      <c r="I7" s="2420"/>
      <c r="J7" s="2420"/>
      <c r="K7" s="2420"/>
      <c r="L7" s="2420"/>
      <c r="M7" s="2420"/>
      <c r="N7" s="2420"/>
      <c r="O7" s="2420"/>
      <c r="P7" s="2420"/>
      <c r="Q7" s="29"/>
      <c r="S7" s="1528"/>
      <c r="T7" s="2375"/>
      <c r="U7" s="7"/>
    </row>
    <row r="8" spans="1:22" ht="12.75" customHeight="1" x14ac:dyDescent="0.2">
      <c r="A8" s="2421" t="s">
        <v>188</v>
      </c>
      <c r="B8" s="1332"/>
      <c r="C8" s="1332"/>
      <c r="D8" s="1332"/>
      <c r="E8" s="1332"/>
      <c r="F8" s="1530" t="s">
        <v>187</v>
      </c>
      <c r="G8" s="2330" t="s">
        <v>135</v>
      </c>
      <c r="H8" s="1332" t="s">
        <v>184</v>
      </c>
      <c r="I8" s="1332"/>
      <c r="J8" s="1332"/>
      <c r="K8" s="1332"/>
      <c r="L8" s="1332"/>
      <c r="M8" s="2330" t="s">
        <v>185</v>
      </c>
      <c r="N8" s="1333" t="s">
        <v>186</v>
      </c>
      <c r="O8" s="1344" t="s">
        <v>441</v>
      </c>
      <c r="P8" s="1345"/>
      <c r="Q8" s="1345"/>
      <c r="R8" s="1346"/>
      <c r="S8" s="2376" t="s">
        <v>433</v>
      </c>
      <c r="T8" s="739" t="s">
        <v>245</v>
      </c>
      <c r="U8" s="2062" t="s">
        <v>20</v>
      </c>
      <c r="V8" s="3"/>
    </row>
    <row r="9" spans="1:22" ht="12.75" customHeight="1" x14ac:dyDescent="0.2">
      <c r="A9" s="2422"/>
      <c r="B9" s="1335"/>
      <c r="C9" s="1335"/>
      <c r="D9" s="1335"/>
      <c r="E9" s="1335"/>
      <c r="F9" s="1531"/>
      <c r="G9" s="1359"/>
      <c r="H9" s="1335"/>
      <c r="I9" s="1335"/>
      <c r="J9" s="1335"/>
      <c r="K9" s="1335"/>
      <c r="L9" s="1335"/>
      <c r="M9" s="1359"/>
      <c r="N9" s="1336"/>
      <c r="O9" s="1347"/>
      <c r="P9" s="1348"/>
      <c r="Q9" s="1348"/>
      <c r="R9" s="1349"/>
      <c r="S9" s="2377"/>
      <c r="T9" s="737" t="s">
        <v>238</v>
      </c>
      <c r="U9" s="2063"/>
      <c r="V9" s="3"/>
    </row>
    <row r="10" spans="1:22" ht="12.75" customHeight="1" x14ac:dyDescent="0.2">
      <c r="A10" s="2422"/>
      <c r="B10" s="1335"/>
      <c r="C10" s="1335"/>
      <c r="D10" s="1335"/>
      <c r="E10" s="1335"/>
      <c r="F10" s="1532"/>
      <c r="G10" s="1359"/>
      <c r="H10" s="1335"/>
      <c r="I10" s="1335"/>
      <c r="J10" s="1335"/>
      <c r="K10" s="1335"/>
      <c r="L10" s="1335"/>
      <c r="M10" s="1359"/>
      <c r="N10" s="1336"/>
      <c r="O10" s="1347"/>
      <c r="P10" s="1348"/>
      <c r="Q10" s="1348"/>
      <c r="R10" s="1349"/>
      <c r="S10" s="2378"/>
      <c r="T10" s="737" t="s">
        <v>239</v>
      </c>
      <c r="U10" s="2063"/>
      <c r="V10" s="3"/>
    </row>
    <row r="11" spans="1:22" ht="12.75" customHeight="1" x14ac:dyDescent="0.2">
      <c r="A11" s="2422"/>
      <c r="B11" s="1335"/>
      <c r="C11" s="1335"/>
      <c r="D11" s="1335"/>
      <c r="E11" s="1335"/>
      <c r="F11" s="706"/>
      <c r="G11" s="1359"/>
      <c r="H11" s="1335"/>
      <c r="I11" s="1335"/>
      <c r="J11" s="1335"/>
      <c r="K11" s="1335"/>
      <c r="L11" s="1335"/>
      <c r="M11" s="1359"/>
      <c r="N11" s="703"/>
      <c r="O11" s="1347"/>
      <c r="P11" s="1348"/>
      <c r="Q11" s="1348"/>
      <c r="R11" s="1349"/>
      <c r="S11" s="2378"/>
      <c r="T11" s="737" t="s">
        <v>240</v>
      </c>
      <c r="U11" s="2063"/>
      <c r="V11" s="3"/>
    </row>
    <row r="12" spans="1:22" s="43" customFormat="1" ht="12" customHeight="1" x14ac:dyDescent="0.15">
      <c r="A12" s="2423"/>
      <c r="B12" s="1362"/>
      <c r="C12" s="1362"/>
      <c r="D12" s="1362"/>
      <c r="E12" s="1362"/>
      <c r="F12" s="1359" t="str">
        <f>"code "&amp;F14</f>
        <v>code 2802</v>
      </c>
      <c r="G12" s="1360"/>
      <c r="H12" s="1362"/>
      <c r="I12" s="1362"/>
      <c r="J12" s="1362"/>
      <c r="K12" s="1362"/>
      <c r="L12" s="1362"/>
      <c r="M12" s="1360"/>
      <c r="N12" s="2409" t="str">
        <f>"code "&amp;N14</f>
        <v>code 2806</v>
      </c>
      <c r="O12" s="1848"/>
      <c r="P12" s="1849"/>
      <c r="Q12" s="1849"/>
      <c r="R12" s="2163"/>
      <c r="S12" s="2378"/>
      <c r="T12" s="737" t="s">
        <v>241</v>
      </c>
      <c r="U12" s="2063"/>
    </row>
    <row r="13" spans="1:22" ht="21.75" customHeight="1" x14ac:dyDescent="0.2">
      <c r="A13" s="2411" t="s">
        <v>154</v>
      </c>
      <c r="B13" s="2412"/>
      <c r="C13" s="2412"/>
      <c r="D13" s="2412"/>
      <c r="E13" s="2412"/>
      <c r="F13" s="1360"/>
      <c r="G13" s="220" t="s">
        <v>61</v>
      </c>
      <c r="H13" s="2413" t="s">
        <v>218</v>
      </c>
      <c r="I13" s="2413"/>
      <c r="J13" s="2413"/>
      <c r="K13" s="2413"/>
      <c r="L13" s="2413"/>
      <c r="M13" s="220" t="s">
        <v>61</v>
      </c>
      <c r="N13" s="2410"/>
      <c r="O13" s="2414" t="s">
        <v>218</v>
      </c>
      <c r="P13" s="2415"/>
      <c r="Q13" s="2415"/>
      <c r="R13" s="2416"/>
      <c r="S13" s="2379"/>
      <c r="T13" s="738" t="s">
        <v>434</v>
      </c>
      <c r="U13" s="2064"/>
      <c r="V13" s="3"/>
    </row>
    <row r="14" spans="1:22" ht="14.45" customHeight="1" thickBot="1" x14ac:dyDescent="0.25">
      <c r="A14" s="733">
        <v>2800</v>
      </c>
      <c r="B14" s="1547">
        <f>A14+1</f>
        <v>2801</v>
      </c>
      <c r="C14" s="2403"/>
      <c r="D14" s="2403"/>
      <c r="E14" s="2403"/>
      <c r="F14" s="218">
        <f>B14+1</f>
        <v>2802</v>
      </c>
      <c r="G14" s="203">
        <f>F14+1</f>
        <v>2803</v>
      </c>
      <c r="H14" s="1548">
        <f>G14+1</f>
        <v>2804</v>
      </c>
      <c r="I14" s="1548"/>
      <c r="J14" s="1548"/>
      <c r="K14" s="1548"/>
      <c r="L14" s="1548"/>
      <c r="M14" s="203">
        <f>H14+1</f>
        <v>2805</v>
      </c>
      <c r="N14" s="705">
        <f>M14+1</f>
        <v>2806</v>
      </c>
      <c r="O14" s="1547">
        <f>N14+1</f>
        <v>2807</v>
      </c>
      <c r="P14" s="1548"/>
      <c r="Q14" s="1548"/>
      <c r="R14" s="1549"/>
      <c r="S14" s="707">
        <f>O14+1</f>
        <v>2808</v>
      </c>
      <c r="T14" s="708">
        <f>S14+1</f>
        <v>2809</v>
      </c>
      <c r="U14" s="167">
        <f>T14+1</f>
        <v>2810</v>
      </c>
      <c r="V14" s="3"/>
    </row>
    <row r="15" spans="1:22" ht="24.95" customHeight="1" x14ac:dyDescent="0.2">
      <c r="A15" s="55">
        <v>1</v>
      </c>
      <c r="B15" s="2404"/>
      <c r="C15" s="2405"/>
      <c r="D15" s="2405"/>
      <c r="E15" s="2405"/>
      <c r="F15" s="502" t="s">
        <v>119</v>
      </c>
      <c r="G15" s="288" t="s">
        <v>136</v>
      </c>
      <c r="H15" s="2398" t="s">
        <v>378</v>
      </c>
      <c r="I15" s="2398"/>
      <c r="J15" s="2398"/>
      <c r="K15" s="2398"/>
      <c r="L15" s="2398"/>
      <c r="M15" s="288" t="s">
        <v>136</v>
      </c>
      <c r="N15" s="719" t="s">
        <v>119</v>
      </c>
      <c r="O15" s="2406" t="s">
        <v>379</v>
      </c>
      <c r="P15" s="2407"/>
      <c r="Q15" s="2407"/>
      <c r="R15" s="2408"/>
      <c r="S15" s="740" t="s">
        <v>122</v>
      </c>
      <c r="T15" s="734" t="s">
        <v>119</v>
      </c>
      <c r="U15" s="566" t="s">
        <v>115</v>
      </c>
      <c r="V15" s="3"/>
    </row>
    <row r="16" spans="1:22" ht="24.95" customHeight="1" x14ac:dyDescent="0.2">
      <c r="A16" s="56">
        <v>2</v>
      </c>
      <c r="B16" s="2098"/>
      <c r="C16" s="1962"/>
      <c r="D16" s="1962"/>
      <c r="E16" s="1962"/>
      <c r="F16" s="530" t="s">
        <v>119</v>
      </c>
      <c r="G16" s="289" t="s">
        <v>136</v>
      </c>
      <c r="H16" s="2398" t="s">
        <v>378</v>
      </c>
      <c r="I16" s="2398"/>
      <c r="J16" s="2398"/>
      <c r="K16" s="2398"/>
      <c r="L16" s="2398"/>
      <c r="M16" s="289" t="s">
        <v>136</v>
      </c>
      <c r="N16" s="709" t="s">
        <v>119</v>
      </c>
      <c r="O16" s="2157" t="s">
        <v>379</v>
      </c>
      <c r="P16" s="2146"/>
      <c r="Q16" s="2146"/>
      <c r="R16" s="1597"/>
      <c r="S16" s="717" t="s">
        <v>122</v>
      </c>
      <c r="T16" s="735" t="s">
        <v>119</v>
      </c>
      <c r="U16" s="567" t="s">
        <v>115</v>
      </c>
      <c r="V16" s="3"/>
    </row>
    <row r="17" spans="1:22" ht="24.95" customHeight="1" x14ac:dyDescent="0.2">
      <c r="A17" s="56">
        <v>3</v>
      </c>
      <c r="B17" s="2098"/>
      <c r="C17" s="1962"/>
      <c r="D17" s="1962"/>
      <c r="E17" s="1962"/>
      <c r="F17" s="530" t="s">
        <v>119</v>
      </c>
      <c r="G17" s="289" t="s">
        <v>136</v>
      </c>
      <c r="H17" s="2398" t="s">
        <v>378</v>
      </c>
      <c r="I17" s="2398"/>
      <c r="J17" s="2398"/>
      <c r="K17" s="2398"/>
      <c r="L17" s="2398"/>
      <c r="M17" s="289" t="s">
        <v>136</v>
      </c>
      <c r="N17" s="709" t="s">
        <v>119</v>
      </c>
      <c r="O17" s="2157" t="s">
        <v>379</v>
      </c>
      <c r="P17" s="2146"/>
      <c r="Q17" s="2146"/>
      <c r="R17" s="1597"/>
      <c r="S17" s="717" t="s">
        <v>122</v>
      </c>
      <c r="T17" s="735" t="s">
        <v>119</v>
      </c>
      <c r="U17" s="567" t="s">
        <v>115</v>
      </c>
      <c r="V17" s="3"/>
    </row>
    <row r="18" spans="1:22" ht="24.95" customHeight="1" x14ac:dyDescent="0.2">
      <c r="A18" s="56">
        <v>4</v>
      </c>
      <c r="B18" s="2098"/>
      <c r="C18" s="1962"/>
      <c r="D18" s="1962"/>
      <c r="E18" s="1962"/>
      <c r="F18" s="530" t="s">
        <v>119</v>
      </c>
      <c r="G18" s="289" t="s">
        <v>136</v>
      </c>
      <c r="H18" s="2398" t="s">
        <v>378</v>
      </c>
      <c r="I18" s="2398"/>
      <c r="J18" s="2398"/>
      <c r="K18" s="2398"/>
      <c r="L18" s="2398"/>
      <c r="M18" s="289" t="s">
        <v>136</v>
      </c>
      <c r="N18" s="709" t="s">
        <v>119</v>
      </c>
      <c r="O18" s="2157" t="s">
        <v>379</v>
      </c>
      <c r="P18" s="2146"/>
      <c r="Q18" s="2146"/>
      <c r="R18" s="1597"/>
      <c r="S18" s="717" t="s">
        <v>122</v>
      </c>
      <c r="T18" s="735" t="s">
        <v>119</v>
      </c>
      <c r="U18" s="567" t="s">
        <v>115</v>
      </c>
      <c r="V18" s="3"/>
    </row>
    <row r="19" spans="1:22" ht="24.95" customHeight="1" x14ac:dyDescent="0.2">
      <c r="A19" s="56">
        <v>5</v>
      </c>
      <c r="B19" s="2401"/>
      <c r="C19" s="2402"/>
      <c r="D19" s="2402"/>
      <c r="E19" s="2402"/>
      <c r="F19" s="530" t="s">
        <v>119</v>
      </c>
      <c r="G19" s="289" t="s">
        <v>136</v>
      </c>
      <c r="H19" s="2398" t="s">
        <v>378</v>
      </c>
      <c r="I19" s="2398"/>
      <c r="J19" s="2398"/>
      <c r="K19" s="2398"/>
      <c r="L19" s="2398"/>
      <c r="M19" s="289" t="s">
        <v>136</v>
      </c>
      <c r="N19" s="709" t="s">
        <v>119</v>
      </c>
      <c r="O19" s="2157" t="s">
        <v>379</v>
      </c>
      <c r="P19" s="2146"/>
      <c r="Q19" s="2146"/>
      <c r="R19" s="1597"/>
      <c r="S19" s="717" t="s">
        <v>122</v>
      </c>
      <c r="T19" s="735" t="s">
        <v>119</v>
      </c>
      <c r="U19" s="567" t="s">
        <v>115</v>
      </c>
      <c r="V19" s="3"/>
    </row>
    <row r="20" spans="1:22" ht="24.95" customHeight="1" x14ac:dyDescent="0.2">
      <c r="A20" s="56">
        <v>6</v>
      </c>
      <c r="B20" s="2401"/>
      <c r="C20" s="2402"/>
      <c r="D20" s="2402"/>
      <c r="E20" s="2402"/>
      <c r="F20" s="530" t="s">
        <v>119</v>
      </c>
      <c r="G20" s="289" t="s">
        <v>136</v>
      </c>
      <c r="H20" s="2398" t="s">
        <v>378</v>
      </c>
      <c r="I20" s="2398"/>
      <c r="J20" s="2398"/>
      <c r="K20" s="2398"/>
      <c r="L20" s="2398"/>
      <c r="M20" s="289" t="s">
        <v>136</v>
      </c>
      <c r="N20" s="709" t="s">
        <v>119</v>
      </c>
      <c r="O20" s="2157" t="s">
        <v>379</v>
      </c>
      <c r="P20" s="2146"/>
      <c r="Q20" s="2146"/>
      <c r="R20" s="1597"/>
      <c r="S20" s="717" t="s">
        <v>122</v>
      </c>
      <c r="T20" s="735" t="s">
        <v>119</v>
      </c>
      <c r="U20" s="567" t="s">
        <v>115</v>
      </c>
      <c r="V20" s="3"/>
    </row>
    <row r="21" spans="1:22" ht="24.95" customHeight="1" x14ac:dyDescent="0.2">
      <c r="A21" s="56">
        <v>7</v>
      </c>
      <c r="B21" s="2396"/>
      <c r="C21" s="2397"/>
      <c r="D21" s="2397"/>
      <c r="E21" s="2397"/>
      <c r="F21" s="530" t="s">
        <v>119</v>
      </c>
      <c r="G21" s="289" t="s">
        <v>136</v>
      </c>
      <c r="H21" s="2398" t="s">
        <v>378</v>
      </c>
      <c r="I21" s="2398"/>
      <c r="J21" s="2398"/>
      <c r="K21" s="2398"/>
      <c r="L21" s="2398"/>
      <c r="M21" s="289" t="s">
        <v>136</v>
      </c>
      <c r="N21" s="709" t="s">
        <v>119</v>
      </c>
      <c r="O21" s="2157" t="s">
        <v>379</v>
      </c>
      <c r="P21" s="2146"/>
      <c r="Q21" s="2146"/>
      <c r="R21" s="1597"/>
      <c r="S21" s="717" t="s">
        <v>122</v>
      </c>
      <c r="T21" s="735" t="s">
        <v>119</v>
      </c>
      <c r="U21" s="567" t="s">
        <v>115</v>
      </c>
      <c r="V21" s="3"/>
    </row>
    <row r="22" spans="1:22" ht="24.95" customHeight="1" x14ac:dyDescent="0.2">
      <c r="A22" s="56">
        <v>8</v>
      </c>
      <c r="B22" s="2396"/>
      <c r="C22" s="2397"/>
      <c r="D22" s="2397"/>
      <c r="E22" s="2397"/>
      <c r="F22" s="530" t="s">
        <v>119</v>
      </c>
      <c r="G22" s="289" t="s">
        <v>136</v>
      </c>
      <c r="H22" s="2398" t="s">
        <v>378</v>
      </c>
      <c r="I22" s="2398"/>
      <c r="J22" s="2398"/>
      <c r="K22" s="2398"/>
      <c r="L22" s="2398"/>
      <c r="M22" s="289" t="s">
        <v>136</v>
      </c>
      <c r="N22" s="709" t="s">
        <v>119</v>
      </c>
      <c r="O22" s="2157" t="s">
        <v>379</v>
      </c>
      <c r="P22" s="2146"/>
      <c r="Q22" s="2146"/>
      <c r="R22" s="1597"/>
      <c r="S22" s="717" t="s">
        <v>122</v>
      </c>
      <c r="T22" s="735" t="s">
        <v>119</v>
      </c>
      <c r="U22" s="567" t="s">
        <v>115</v>
      </c>
      <c r="V22" s="3"/>
    </row>
    <row r="23" spans="1:22" ht="24.95" customHeight="1" thickBot="1" x14ac:dyDescent="0.25">
      <c r="A23" s="205">
        <v>9</v>
      </c>
      <c r="B23" s="2141"/>
      <c r="C23" s="2399"/>
      <c r="D23" s="2399"/>
      <c r="E23" s="2399"/>
      <c r="F23" s="505" t="s">
        <v>119</v>
      </c>
      <c r="G23" s="219" t="s">
        <v>136</v>
      </c>
      <c r="H23" s="2398" t="s">
        <v>378</v>
      </c>
      <c r="I23" s="2398"/>
      <c r="J23" s="2398"/>
      <c r="K23" s="2398"/>
      <c r="L23" s="2398"/>
      <c r="M23" s="219" t="s">
        <v>136</v>
      </c>
      <c r="N23" s="710" t="s">
        <v>119</v>
      </c>
      <c r="O23" s="2400" t="s">
        <v>379</v>
      </c>
      <c r="P23" s="2179"/>
      <c r="Q23" s="2179"/>
      <c r="R23" s="2180"/>
      <c r="S23" s="741" t="s">
        <v>122</v>
      </c>
      <c r="T23" s="736" t="s">
        <v>119</v>
      </c>
      <c r="U23" s="568" t="s">
        <v>115</v>
      </c>
      <c r="V23" s="3"/>
    </row>
    <row r="24" spans="1:22" ht="14.25" customHeight="1" x14ac:dyDescent="0.2">
      <c r="A24" s="61"/>
      <c r="B24" s="97"/>
      <c r="C24" s="98"/>
      <c r="D24" s="51"/>
      <c r="E24" s="51"/>
      <c r="F24" s="2387" t="s">
        <v>280</v>
      </c>
      <c r="G24" s="2387"/>
      <c r="H24" s="51"/>
      <c r="I24" s="164"/>
      <c r="J24" s="164"/>
      <c r="K24" s="164"/>
      <c r="L24" s="164"/>
      <c r="M24" s="164"/>
      <c r="N24" s="164"/>
      <c r="O24" s="2389"/>
      <c r="P24" s="2389"/>
      <c r="Q24" s="2389"/>
      <c r="R24" s="2389"/>
      <c r="S24" s="51"/>
      <c r="T24" s="51"/>
      <c r="U24" s="51"/>
    </row>
    <row r="25" spans="1:22" ht="14.45" customHeight="1" x14ac:dyDescent="0.2">
      <c r="A25" s="1432" t="s">
        <v>119</v>
      </c>
      <c r="B25" s="2390"/>
      <c r="C25" s="2393" t="s">
        <v>144</v>
      </c>
      <c r="D25" s="2394"/>
      <c r="E25" s="2394"/>
      <c r="F25" s="2388"/>
      <c r="G25" s="2388"/>
      <c r="H25" s="2160" t="s">
        <v>383</v>
      </c>
      <c r="I25" s="2161"/>
      <c r="J25" s="2161"/>
      <c r="K25" s="2161"/>
      <c r="L25" s="2162"/>
      <c r="N25" s="198"/>
      <c r="O25" s="2160" t="s">
        <v>379</v>
      </c>
      <c r="P25" s="2161"/>
      <c r="Q25" s="2161"/>
      <c r="R25" s="2162"/>
      <c r="S25" s="2383" t="s">
        <v>190</v>
      </c>
      <c r="T25" s="2384"/>
      <c r="U25" s="2384"/>
    </row>
    <row r="26" spans="1:22" ht="14.45" customHeight="1" x14ac:dyDescent="0.2">
      <c r="A26" s="2391"/>
      <c r="B26" s="2392"/>
      <c r="C26" s="2395"/>
      <c r="D26" s="2394"/>
      <c r="E26" s="2394"/>
      <c r="F26" s="2388"/>
      <c r="G26" s="2388"/>
      <c r="H26" s="2173"/>
      <c r="I26" s="2174"/>
      <c r="J26" s="2174"/>
      <c r="K26" s="2174"/>
      <c r="L26" s="2175"/>
      <c r="N26" s="198"/>
      <c r="O26" s="2173"/>
      <c r="P26" s="2174"/>
      <c r="Q26" s="2174"/>
      <c r="R26" s="2175"/>
      <c r="S26" s="2383"/>
      <c r="T26" s="2384"/>
      <c r="U26" s="2384"/>
    </row>
    <row r="27" spans="1:22" ht="8.25" customHeight="1" x14ac:dyDescent="0.2">
      <c r="A27" s="722"/>
      <c r="B27" s="225"/>
      <c r="C27" s="76"/>
      <c r="D27" s="77"/>
      <c r="E27" s="77"/>
      <c r="F27" s="2388"/>
      <c r="G27" s="2388"/>
      <c r="H27" s="78"/>
      <c r="I27" s="79"/>
      <c r="J27" s="79"/>
      <c r="L27" s="99"/>
      <c r="M27" s="99"/>
      <c r="N27" s="80"/>
      <c r="O27" s="100"/>
      <c r="Q27" s="80"/>
      <c r="R27" s="80"/>
      <c r="S27" s="80"/>
      <c r="T27" s="80"/>
      <c r="U27" s="80"/>
      <c r="V27" s="89"/>
    </row>
    <row r="28" spans="1:22" ht="14.25" customHeight="1" x14ac:dyDescent="0.2">
      <c r="A28" s="2385" t="str">
        <f>F12&amp;": "&amp;F8</f>
        <v>code 2802: loan code</v>
      </c>
      <c r="B28" s="2385"/>
      <c r="C28" s="2385"/>
      <c r="D28" s="2385"/>
      <c r="E28" s="2385"/>
      <c r="F28" s="2385"/>
      <c r="G28" s="2385"/>
      <c r="H28" s="2385"/>
      <c r="I28" s="2385"/>
      <c r="J28" s="2385"/>
      <c r="P28" s="99"/>
      <c r="Q28" s="1255" t="str">
        <f>N12&amp;": "&amp;N8</f>
        <v>code 2806: lender</v>
      </c>
      <c r="R28" s="1255"/>
      <c r="S28" s="1255"/>
      <c r="T28" s="99"/>
      <c r="U28" s="99"/>
      <c r="V28" s="89"/>
    </row>
    <row r="29" spans="1:22" ht="14.45" customHeight="1" x14ac:dyDescent="0.2">
      <c r="A29" s="2386" t="s">
        <v>145</v>
      </c>
      <c r="B29" s="2386"/>
      <c r="C29" s="2386"/>
      <c r="D29" s="2386"/>
      <c r="E29" s="2386"/>
      <c r="F29" s="206"/>
      <c r="G29" s="2386" t="s">
        <v>147</v>
      </c>
      <c r="H29" s="2386"/>
      <c r="I29" s="2386"/>
      <c r="J29" s="2386"/>
      <c r="P29" s="79"/>
      <c r="Q29" s="2425" t="s">
        <v>193</v>
      </c>
      <c r="R29" s="2425"/>
      <c r="S29" s="2425"/>
      <c r="V29" s="89"/>
    </row>
    <row r="30" spans="1:22" ht="14.45" customHeight="1" x14ac:dyDescent="0.2">
      <c r="A30" s="225" t="s">
        <v>146</v>
      </c>
      <c r="B30" s="225"/>
      <c r="C30" s="221"/>
      <c r="D30" s="206"/>
      <c r="E30" s="206"/>
      <c r="F30" s="206"/>
      <c r="G30" s="225" t="s">
        <v>544</v>
      </c>
      <c r="H30" s="77"/>
      <c r="P30" s="79"/>
      <c r="Q30" s="2424" t="s">
        <v>194</v>
      </c>
      <c r="R30" s="2424"/>
      <c r="S30" s="2424"/>
      <c r="V30" s="89"/>
    </row>
    <row r="31" spans="1:22" ht="14.45" customHeight="1" x14ac:dyDescent="0.2">
      <c r="A31" s="225" t="s">
        <v>436</v>
      </c>
      <c r="B31" s="225"/>
      <c r="C31" s="221"/>
      <c r="D31" s="206"/>
      <c r="E31" s="206"/>
      <c r="F31" s="206"/>
      <c r="G31" s="225" t="s">
        <v>545</v>
      </c>
      <c r="H31" s="77"/>
      <c r="P31" s="79"/>
      <c r="Q31" s="2424" t="s">
        <v>195</v>
      </c>
      <c r="R31" s="2424"/>
      <c r="S31" s="2424"/>
      <c r="U31" s="77"/>
      <c r="V31" s="89"/>
    </row>
    <row r="32" spans="1:22" ht="14.25" customHeight="1" x14ac:dyDescent="0.2">
      <c r="A32" s="225" t="s">
        <v>435</v>
      </c>
      <c r="B32" s="225"/>
      <c r="C32" s="221"/>
      <c r="D32" s="206"/>
      <c r="E32" s="206"/>
      <c r="F32" s="206"/>
      <c r="G32" s="225" t="s">
        <v>546</v>
      </c>
      <c r="L32" s="99"/>
      <c r="Q32" s="2424" t="s">
        <v>196</v>
      </c>
      <c r="R32" s="2424"/>
      <c r="S32" s="2424"/>
      <c r="T32" s="99"/>
      <c r="U32" s="99"/>
      <c r="V32" s="89"/>
    </row>
    <row r="33" spans="1:22" ht="14.25" customHeight="1" x14ac:dyDescent="0.2">
      <c r="A33" s="225" t="s">
        <v>148</v>
      </c>
      <c r="B33" s="225"/>
      <c r="C33" s="221"/>
      <c r="D33" s="206"/>
      <c r="E33" s="206"/>
      <c r="F33" s="206"/>
      <c r="L33" s="99"/>
      <c r="P33" s="99"/>
      <c r="Q33" s="2424" t="s">
        <v>527</v>
      </c>
      <c r="R33" s="2424"/>
      <c r="S33" s="2424"/>
      <c r="T33" s="99"/>
      <c r="U33" s="99"/>
      <c r="V33" s="89"/>
    </row>
    <row r="34" spans="1:22" ht="14.25" customHeight="1" x14ac:dyDescent="0.2">
      <c r="A34" s="225" t="s">
        <v>515</v>
      </c>
      <c r="B34" s="225"/>
      <c r="C34" s="221"/>
      <c r="D34" s="206"/>
      <c r="E34" s="206"/>
      <c r="F34" s="206"/>
      <c r="G34" s="206"/>
      <c r="L34" s="99"/>
      <c r="O34" s="90"/>
      <c r="P34" s="7"/>
      <c r="Q34" s="2424" t="s">
        <v>197</v>
      </c>
      <c r="R34" s="2424"/>
      <c r="S34" s="2424"/>
      <c r="T34" s="89"/>
      <c r="U34" s="77"/>
      <c r="V34" s="89"/>
    </row>
    <row r="35" spans="1:22" ht="14.25" customHeight="1" x14ac:dyDescent="0.2">
      <c r="A35" s="225" t="s">
        <v>516</v>
      </c>
      <c r="B35" s="225"/>
      <c r="C35" s="221"/>
      <c r="D35" s="206"/>
      <c r="E35" s="206"/>
      <c r="F35" s="206"/>
      <c r="G35" s="206"/>
      <c r="L35" s="99"/>
      <c r="O35" s="89"/>
      <c r="P35" s="7"/>
      <c r="Q35" s="77"/>
      <c r="R35" s="7"/>
      <c r="S35" s="293"/>
      <c r="T35" s="293"/>
      <c r="U35" s="77"/>
      <c r="V35" s="89"/>
    </row>
    <row r="36" spans="1:22" ht="14.25" customHeight="1" x14ac:dyDescent="0.2">
      <c r="B36" s="225"/>
      <c r="C36" s="221"/>
      <c r="D36" s="206"/>
      <c r="E36" s="206"/>
      <c r="F36" s="206"/>
      <c r="G36" s="206"/>
      <c r="L36" s="99"/>
      <c r="O36" s="89"/>
      <c r="Q36" s="80"/>
      <c r="S36" s="174"/>
      <c r="T36" s="174"/>
      <c r="U36" s="77"/>
      <c r="V36" s="89"/>
    </row>
    <row r="37" spans="1:22" ht="12.75" customHeight="1" x14ac:dyDescent="0.2">
      <c r="A37" s="1558" t="s">
        <v>88</v>
      </c>
      <c r="B37" s="1559"/>
      <c r="C37" s="1559"/>
      <c r="D37" s="1559"/>
      <c r="E37" s="1559"/>
      <c r="F37" s="1559"/>
      <c r="G37" s="1559"/>
      <c r="H37" s="1559"/>
      <c r="I37" s="1559"/>
      <c r="J37" s="1559"/>
      <c r="K37" s="1559"/>
      <c r="L37" s="1559"/>
      <c r="M37" s="1559"/>
      <c r="N37" s="1559"/>
      <c r="O37" s="1559"/>
      <c r="P37" s="1559"/>
      <c r="Q37" s="1559"/>
      <c r="R37" s="1559"/>
      <c r="S37" s="1559"/>
      <c r="T37" s="1559"/>
      <c r="U37" s="1560"/>
    </row>
    <row r="38" spans="1:22" ht="5.25" customHeight="1" x14ac:dyDescent="0.2">
      <c r="A38" s="1561"/>
      <c r="B38" s="1562"/>
      <c r="C38" s="1562"/>
      <c r="D38" s="1562"/>
      <c r="E38" s="1562"/>
      <c r="F38" s="1562"/>
      <c r="G38" s="1562"/>
      <c r="H38" s="1562"/>
      <c r="I38" s="1562"/>
      <c r="J38" s="1562"/>
      <c r="K38" s="1562"/>
      <c r="L38" s="1562"/>
      <c r="M38" s="1562"/>
      <c r="N38" s="1562"/>
      <c r="O38" s="1562"/>
      <c r="P38" s="1562"/>
      <c r="Q38" s="1562"/>
      <c r="R38" s="1562"/>
      <c r="S38" s="1562"/>
      <c r="T38" s="1562"/>
      <c r="U38" s="1563"/>
    </row>
    <row r="39" spans="1:22" x14ac:dyDescent="0.2">
      <c r="A39" s="356"/>
      <c r="B39" s="512"/>
      <c r="C39" s="51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2"/>
    </row>
    <row r="40" spans="1:22" x14ac:dyDescent="0.2">
      <c r="A40" s="270"/>
      <c r="B40" s="83"/>
      <c r="C40" s="83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10"/>
    </row>
    <row r="41" spans="1:22" x14ac:dyDescent="0.2">
      <c r="A41" s="270"/>
      <c r="B41" s="83"/>
      <c r="C41" s="83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10"/>
    </row>
    <row r="42" spans="1:22" x14ac:dyDescent="0.2">
      <c r="A42" s="270"/>
      <c r="B42" s="83"/>
      <c r="C42" s="83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10"/>
    </row>
    <row r="43" spans="1:22" x14ac:dyDescent="0.2">
      <c r="A43" s="270"/>
      <c r="B43" s="83"/>
      <c r="C43" s="83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10"/>
    </row>
    <row r="44" spans="1:22" x14ac:dyDescent="0.2">
      <c r="A44" s="270"/>
      <c r="B44" s="83"/>
      <c r="C44" s="83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10"/>
    </row>
    <row r="45" spans="1:22" x14ac:dyDescent="0.2">
      <c r="A45" s="270"/>
      <c r="B45" s="83"/>
      <c r="C45" s="83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10"/>
    </row>
    <row r="46" spans="1:22" x14ac:dyDescent="0.2">
      <c r="A46" s="270"/>
      <c r="B46" s="83"/>
      <c r="C46" s="83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10"/>
    </row>
    <row r="47" spans="1:22" x14ac:dyDescent="0.2">
      <c r="A47" s="270"/>
      <c r="B47" s="83"/>
      <c r="C47" s="83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10"/>
    </row>
    <row r="48" spans="1:22" x14ac:dyDescent="0.2">
      <c r="A48" s="270"/>
      <c r="B48" s="83"/>
      <c r="C48" s="83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10"/>
    </row>
    <row r="49" spans="1:21" x14ac:dyDescent="0.2">
      <c r="A49" s="270"/>
      <c r="B49" s="83"/>
      <c r="C49" s="83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10"/>
    </row>
    <row r="50" spans="1:21" x14ac:dyDescent="0.2">
      <c r="A50" s="270"/>
      <c r="B50" s="83"/>
      <c r="C50" s="83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10"/>
    </row>
    <row r="51" spans="1:21" s="18" customFormat="1" x14ac:dyDescent="0.2">
      <c r="A51" s="270"/>
      <c r="B51" s="83"/>
      <c r="C51" s="83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10"/>
    </row>
    <row r="52" spans="1:21" s="18" customFormat="1" x14ac:dyDescent="0.2">
      <c r="A52" s="270"/>
      <c r="B52" s="83"/>
      <c r="C52" s="83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10"/>
    </row>
    <row r="53" spans="1:21" s="18" customFormat="1" x14ac:dyDescent="0.2">
      <c r="A53" s="270"/>
      <c r="B53" s="83"/>
      <c r="C53" s="83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10"/>
    </row>
    <row r="54" spans="1:21" s="18" customFormat="1" x14ac:dyDescent="0.2">
      <c r="A54" s="270"/>
      <c r="B54" s="83"/>
      <c r="C54" s="83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10"/>
    </row>
    <row r="55" spans="1:21" s="18" customFormat="1" x14ac:dyDescent="0.2">
      <c r="A55" s="270"/>
      <c r="B55" s="83"/>
      <c r="C55" s="83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10"/>
    </row>
    <row r="56" spans="1:21" s="18" customFormat="1" x14ac:dyDescent="0.2">
      <c r="A56" s="270"/>
      <c r="B56" s="83"/>
      <c r="C56" s="83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10"/>
    </row>
    <row r="57" spans="1:21" s="18" customFormat="1" x14ac:dyDescent="0.2">
      <c r="A57" s="270"/>
      <c r="B57" s="83"/>
      <c r="C57" s="83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10"/>
    </row>
    <row r="58" spans="1:21" s="18" customFormat="1" x14ac:dyDescent="0.2">
      <c r="A58" s="270"/>
      <c r="B58" s="83"/>
      <c r="C58" s="83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10"/>
    </row>
    <row r="59" spans="1:21" s="18" customFormat="1" x14ac:dyDescent="0.2">
      <c r="A59" s="270"/>
      <c r="B59" s="83"/>
      <c r="C59" s="83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10"/>
    </row>
    <row r="60" spans="1:21" s="18" customFormat="1" x14ac:dyDescent="0.2">
      <c r="A60" s="276"/>
      <c r="B60" s="279"/>
      <c r="C60" s="27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272"/>
    </row>
  </sheetData>
  <mergeCells count="70">
    <mergeCell ref="Q34:S34"/>
    <mergeCell ref="Q29:S29"/>
    <mergeCell ref="Q30:S30"/>
    <mergeCell ref="Q31:S31"/>
    <mergeCell ref="Q32:S32"/>
    <mergeCell ref="Q33:S33"/>
    <mergeCell ref="L3:P3"/>
    <mergeCell ref="A4:P5"/>
    <mergeCell ref="A6:P7"/>
    <mergeCell ref="A8:E12"/>
    <mergeCell ref="F8:F10"/>
    <mergeCell ref="G8:G12"/>
    <mergeCell ref="H8:L12"/>
    <mergeCell ref="M8:M12"/>
    <mergeCell ref="N8:N10"/>
    <mergeCell ref="O8:R12"/>
    <mergeCell ref="U8:U13"/>
    <mergeCell ref="F12:F13"/>
    <mergeCell ref="N12:N13"/>
    <mergeCell ref="A13:E13"/>
    <mergeCell ref="H13:L13"/>
    <mergeCell ref="O13:R13"/>
    <mergeCell ref="B14:E14"/>
    <mergeCell ref="H14:L14"/>
    <mergeCell ref="O14:R14"/>
    <mergeCell ref="B15:E15"/>
    <mergeCell ref="H15:L15"/>
    <mergeCell ref="O15:R15"/>
    <mergeCell ref="B16:E16"/>
    <mergeCell ref="H16:L16"/>
    <mergeCell ref="O16:R16"/>
    <mergeCell ref="B17:E17"/>
    <mergeCell ref="H17:L17"/>
    <mergeCell ref="O17:R17"/>
    <mergeCell ref="B18:E18"/>
    <mergeCell ref="H18:L18"/>
    <mergeCell ref="O18:R18"/>
    <mergeCell ref="B19:E19"/>
    <mergeCell ref="H19:L19"/>
    <mergeCell ref="O19:R19"/>
    <mergeCell ref="B20:E20"/>
    <mergeCell ref="H20:L20"/>
    <mergeCell ref="O20:R20"/>
    <mergeCell ref="B21:E21"/>
    <mergeCell ref="H21:L21"/>
    <mergeCell ref="O21:R21"/>
    <mergeCell ref="H25:L26"/>
    <mergeCell ref="O25:R26"/>
    <mergeCell ref="B22:E22"/>
    <mergeCell ref="H22:L22"/>
    <mergeCell ref="O22:R22"/>
    <mergeCell ref="B23:E23"/>
    <mergeCell ref="H23:L23"/>
    <mergeCell ref="O23:R23"/>
    <mergeCell ref="A37:U38"/>
    <mergeCell ref="S6:T7"/>
    <mergeCell ref="S8:S13"/>
    <mergeCell ref="R1:U2"/>
    <mergeCell ref="R3:S3"/>
    <mergeCell ref="R4:S4"/>
    <mergeCell ref="A1:Q2"/>
    <mergeCell ref="Q28:S28"/>
    <mergeCell ref="S25:U26"/>
    <mergeCell ref="A28:J28"/>
    <mergeCell ref="A29:E29"/>
    <mergeCell ref="G29:J29"/>
    <mergeCell ref="F24:G27"/>
    <mergeCell ref="O24:R24"/>
    <mergeCell ref="A25:B26"/>
    <mergeCell ref="C25:E26"/>
  </mergeCells>
  <pageMargins left="0.19685039370078741" right="0.18" top="0.27559055118110237" bottom="0.51181102362204722" header="0.19685039370078741" footer="0.19685039370078741"/>
  <pageSetup paperSize="9" scale="95" orientation="portrait" r:id="rId1"/>
  <headerFooter>
    <oddFooter>&amp;R2.14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view="pageBreakPreview" zoomScaleNormal="100" zoomScaleSheetLayoutView="100" workbookViewId="0">
      <selection activeCell="G22" sqref="G22"/>
    </sheetView>
  </sheetViews>
  <sheetFormatPr defaultColWidth="9.33203125" defaultRowHeight="12.75" x14ac:dyDescent="0.2"/>
  <cols>
    <col min="1" max="1" width="3.6640625" style="110" customWidth="1"/>
    <col min="2" max="2" width="4.33203125" style="110" customWidth="1"/>
    <col min="3" max="3" width="5" style="110" customWidth="1"/>
    <col min="4" max="4" width="5.33203125" style="3" customWidth="1"/>
    <col min="5" max="5" width="22.6640625" style="3" customWidth="1"/>
    <col min="6" max="6" width="13.1640625" style="3" customWidth="1"/>
    <col min="7" max="7" width="7.5" style="3" customWidth="1"/>
    <col min="8" max="8" width="9.5" style="3" customWidth="1"/>
    <col min="9" max="9" width="8.1640625" style="3" customWidth="1"/>
    <col min="10" max="10" width="6.83203125" style="3" customWidth="1"/>
    <col min="11" max="11" width="4.6640625" style="3" customWidth="1"/>
    <col min="12" max="12" width="5.83203125" style="3" customWidth="1"/>
    <col min="13" max="14" width="8" style="3" customWidth="1"/>
    <col min="15" max="15" width="6.1640625" style="3" customWidth="1"/>
    <col min="16" max="16" width="3.1640625" style="3" customWidth="1"/>
    <col min="17" max="17" width="3.33203125" style="3" customWidth="1"/>
    <col min="18" max="18" width="1.6640625" style="3" customWidth="1"/>
    <col min="19" max="20" width="9.33203125" style="174"/>
    <col min="21" max="16384" width="9.33203125" style="3"/>
  </cols>
  <sheetData>
    <row r="1" spans="1:20" ht="12.75" customHeight="1" x14ac:dyDescent="0.2">
      <c r="A1" s="2057" t="s">
        <v>394</v>
      </c>
      <c r="B1" s="2057"/>
      <c r="C1" s="2057"/>
      <c r="D1" s="2057"/>
      <c r="E1" s="2057"/>
      <c r="F1" s="2057"/>
      <c r="G1" s="2057"/>
      <c r="H1" s="2057"/>
      <c r="I1" s="2057"/>
      <c r="J1" s="2057"/>
      <c r="K1" s="2057"/>
      <c r="L1" s="2057"/>
      <c r="M1" s="2382"/>
      <c r="N1" s="1111" t="s">
        <v>160</v>
      </c>
      <c r="O1" s="1112"/>
      <c r="P1" s="1112"/>
      <c r="Q1" s="1112"/>
      <c r="R1" s="1113"/>
    </row>
    <row r="2" spans="1:20" ht="12.75" customHeight="1" x14ac:dyDescent="0.2">
      <c r="A2" s="2057"/>
      <c r="B2" s="2057"/>
      <c r="C2" s="2057"/>
      <c r="D2" s="2057"/>
      <c r="E2" s="2057"/>
      <c r="F2" s="2057"/>
      <c r="G2" s="2057"/>
      <c r="H2" s="2057"/>
      <c r="I2" s="2057"/>
      <c r="J2" s="2057"/>
      <c r="K2" s="2057"/>
      <c r="L2" s="2057"/>
      <c r="M2" s="2382"/>
      <c r="N2" s="1114"/>
      <c r="O2" s="1115"/>
      <c r="P2" s="1115"/>
      <c r="Q2" s="1115"/>
      <c r="R2" s="1116"/>
    </row>
    <row r="3" spans="1:20" x14ac:dyDescent="0.2">
      <c r="N3" s="833" t="s">
        <v>23</v>
      </c>
      <c r="O3" s="1120" t="s">
        <v>149</v>
      </c>
      <c r="P3" s="1120"/>
      <c r="Q3" s="1120"/>
      <c r="R3" s="1121"/>
    </row>
    <row r="4" spans="1:20" x14ac:dyDescent="0.2">
      <c r="N4" s="835" t="s">
        <v>24</v>
      </c>
      <c r="O4" s="1126" t="s">
        <v>87</v>
      </c>
      <c r="P4" s="1126"/>
      <c r="Q4" s="1126"/>
      <c r="R4" s="1127"/>
    </row>
    <row r="5" spans="1:20" ht="12.75" customHeight="1" x14ac:dyDescent="0.2">
      <c r="A5" s="2200" t="str">
        <f>"► Review different types of insurances and taxes you paid during the last 12 months ("&amp;E15&amp;")"</f>
        <v>► Review different types of insurances and taxes you paid during the last 12 months (2902)</v>
      </c>
      <c r="B5" s="2200"/>
      <c r="C5" s="2200"/>
      <c r="D5" s="2200"/>
      <c r="E5" s="2200"/>
      <c r="F5" s="2200"/>
      <c r="G5" s="2200"/>
      <c r="H5" s="2200"/>
      <c r="I5" s="2200"/>
      <c r="J5" s="2200"/>
      <c r="K5" s="2200"/>
      <c r="L5" s="2200"/>
      <c r="M5" s="2200"/>
      <c r="N5" s="845"/>
      <c r="O5" s="128"/>
      <c r="P5" s="128"/>
      <c r="Q5" s="128"/>
      <c r="R5" s="128"/>
    </row>
    <row r="6" spans="1:20" x14ac:dyDescent="0.2">
      <c r="A6" s="2200" t="str">
        <f>"► For each items listed, specify Yes or No if during the last 12 months you spent on it ("&amp;F15&amp;")"</f>
        <v>► For each items listed, specify Yes or No if during the last 12 months you spent on it (2903)</v>
      </c>
      <c r="B6" s="2200"/>
      <c r="C6" s="2200"/>
      <c r="D6" s="2200"/>
      <c r="E6" s="2200"/>
      <c r="F6" s="2200"/>
      <c r="G6" s="2200"/>
      <c r="H6" s="2200"/>
      <c r="I6" s="2200"/>
      <c r="J6" s="2200"/>
      <c r="K6" s="2200"/>
      <c r="L6" s="2200"/>
      <c r="M6" s="2200"/>
      <c r="N6" s="845"/>
      <c r="O6" s="128"/>
      <c r="P6" s="128"/>
      <c r="Q6" s="128"/>
      <c r="R6" s="128"/>
    </row>
    <row r="7" spans="1:20" ht="12.75" customHeight="1" x14ac:dyDescent="0.2">
      <c r="A7" s="3" t="str">
        <f>"► For any relevant item, please provide detail in columns "&amp;G15&amp;" to "&amp;O15&amp;""</f>
        <v>► For any relevant item, please provide detail in columns 2904 to 2907</v>
      </c>
      <c r="R7" s="373"/>
    </row>
    <row r="8" spans="1:20" ht="12.75" customHeight="1" x14ac:dyDescent="0.2">
      <c r="A8" s="14" t="s">
        <v>202</v>
      </c>
      <c r="C8" s="4"/>
      <c r="Q8" s="7"/>
      <c r="R8" s="24"/>
    </row>
    <row r="9" spans="1:20" ht="13.5" customHeight="1" thickBot="1" x14ac:dyDescent="0.25">
      <c r="A9" s="20"/>
      <c r="B9" s="14"/>
      <c r="C9" s="4"/>
      <c r="Q9" s="7"/>
      <c r="R9" s="24"/>
    </row>
    <row r="10" spans="1:20" s="43" customFormat="1" ht="21" customHeight="1" x14ac:dyDescent="0.15">
      <c r="A10" s="1657" t="s">
        <v>74</v>
      </c>
      <c r="B10" s="1658"/>
      <c r="C10" s="1658"/>
      <c r="D10" s="1658"/>
      <c r="E10" s="2145"/>
      <c r="F10" s="2426" t="s">
        <v>89</v>
      </c>
      <c r="G10" s="2458" t="s">
        <v>538</v>
      </c>
      <c r="H10" s="1344" t="s">
        <v>189</v>
      </c>
      <c r="I10" s="1345"/>
      <c r="J10" s="1345"/>
      <c r="K10" s="1346"/>
      <c r="L10" s="1853" t="s">
        <v>520</v>
      </c>
      <c r="M10" s="1854"/>
      <c r="N10" s="1855"/>
      <c r="O10" s="1331" t="s">
        <v>248</v>
      </c>
      <c r="P10" s="1333"/>
      <c r="Q10" s="1331" t="s">
        <v>25</v>
      </c>
      <c r="R10" s="1539"/>
    </row>
    <row r="11" spans="1:20" ht="9.75" customHeight="1" x14ac:dyDescent="0.2">
      <c r="A11" s="1610"/>
      <c r="B11" s="1611"/>
      <c r="C11" s="1611"/>
      <c r="D11" s="1611"/>
      <c r="E11" s="1967"/>
      <c r="F11" s="2427"/>
      <c r="G11" s="2459"/>
      <c r="H11" s="1347"/>
      <c r="I11" s="1348"/>
      <c r="J11" s="1348"/>
      <c r="K11" s="1349"/>
      <c r="L11" s="1856"/>
      <c r="M11" s="1857"/>
      <c r="N11" s="1858"/>
      <c r="O11" s="1334"/>
      <c r="P11" s="1336"/>
      <c r="Q11" s="1334"/>
      <c r="R11" s="1540"/>
      <c r="S11" s="3"/>
      <c r="T11" s="3"/>
    </row>
    <row r="12" spans="1:20" ht="14.45" customHeight="1" x14ac:dyDescent="0.2">
      <c r="A12" s="1610"/>
      <c r="B12" s="1611"/>
      <c r="C12" s="1611"/>
      <c r="D12" s="1611"/>
      <c r="E12" s="1967"/>
      <c r="F12" s="2428"/>
      <c r="G12" s="2460"/>
      <c r="H12" s="1347"/>
      <c r="I12" s="1348"/>
      <c r="J12" s="1348"/>
      <c r="K12" s="1349"/>
      <c r="L12" s="1856"/>
      <c r="M12" s="1857"/>
      <c r="N12" s="1858"/>
      <c r="O12" s="1334"/>
      <c r="P12" s="1336"/>
      <c r="Q12" s="1334"/>
      <c r="R12" s="1540"/>
      <c r="S12" s="3"/>
      <c r="T12" s="3"/>
    </row>
    <row r="13" spans="1:20" ht="24.75" customHeight="1" x14ac:dyDescent="0.2">
      <c r="A13" s="1613"/>
      <c r="B13" s="1614"/>
      <c r="C13" s="1614"/>
      <c r="D13" s="1614"/>
      <c r="E13" s="1968"/>
      <c r="F13" s="658" t="s">
        <v>380</v>
      </c>
      <c r="G13" s="2459" t="str">
        <f>"code "&amp;G15</f>
        <v>code 2904</v>
      </c>
      <c r="H13" s="1848"/>
      <c r="I13" s="1849"/>
      <c r="J13" s="1849"/>
      <c r="K13" s="2163"/>
      <c r="L13" s="1856"/>
      <c r="M13" s="1857"/>
      <c r="N13" s="1858"/>
      <c r="O13" s="1361"/>
      <c r="P13" s="1363"/>
      <c r="Q13" s="1334"/>
      <c r="R13" s="1540"/>
      <c r="S13" s="3"/>
      <c r="T13" s="3"/>
    </row>
    <row r="14" spans="1:20" ht="14.45" customHeight="1" x14ac:dyDescent="0.2">
      <c r="A14" s="132"/>
      <c r="B14" s="133"/>
      <c r="C14" s="133"/>
      <c r="D14" s="371" t="s">
        <v>151</v>
      </c>
      <c r="E14" s="133"/>
      <c r="F14" s="307" t="s">
        <v>168</v>
      </c>
      <c r="G14" s="2460"/>
      <c r="H14" s="2429" t="s">
        <v>221</v>
      </c>
      <c r="I14" s="2430"/>
      <c r="J14" s="2430"/>
      <c r="K14" s="2431"/>
      <c r="L14" s="2048"/>
      <c r="M14" s="2164"/>
      <c r="N14" s="2049"/>
      <c r="O14" s="1859" t="str">
        <f>"code "&amp;O15</f>
        <v>code 2907</v>
      </c>
      <c r="P14" s="1860"/>
      <c r="Q14" s="1361"/>
      <c r="R14" s="1541"/>
      <c r="S14" s="3"/>
      <c r="T14" s="3"/>
    </row>
    <row r="15" spans="1:20" ht="14.45" customHeight="1" thickBot="1" x14ac:dyDescent="0.25">
      <c r="A15" s="1672">
        <v>2900</v>
      </c>
      <c r="B15" s="1548"/>
      <c r="C15" s="1549"/>
      <c r="D15" s="956">
        <f>A15+1</f>
        <v>2901</v>
      </c>
      <c r="E15" s="948">
        <f>D15+1</f>
        <v>2902</v>
      </c>
      <c r="F15" s="203">
        <f>E15+1</f>
        <v>2903</v>
      </c>
      <c r="G15" s="952">
        <f>F15+1</f>
        <v>2904</v>
      </c>
      <c r="H15" s="1547">
        <f>G15+1</f>
        <v>2905</v>
      </c>
      <c r="I15" s="1548"/>
      <c r="J15" s="1548"/>
      <c r="K15" s="1549"/>
      <c r="L15" s="1547">
        <f>H15+1</f>
        <v>2906</v>
      </c>
      <c r="M15" s="1548"/>
      <c r="N15" s="1549"/>
      <c r="O15" s="1547">
        <f>L15+1</f>
        <v>2907</v>
      </c>
      <c r="P15" s="1548"/>
      <c r="Q15" s="1547">
        <f>O15+1</f>
        <v>2908</v>
      </c>
      <c r="R15" s="1673"/>
      <c r="S15" s="3"/>
      <c r="T15" s="3"/>
    </row>
    <row r="16" spans="1:20" ht="20.100000000000001" customHeight="1" x14ac:dyDescent="0.2">
      <c r="A16" s="2435" t="s">
        <v>37</v>
      </c>
      <c r="B16" s="1857"/>
      <c r="C16" s="1858"/>
      <c r="D16" s="741">
        <v>11</v>
      </c>
      <c r="E16" s="360" t="s">
        <v>38</v>
      </c>
      <c r="F16" s="502" t="s">
        <v>119</v>
      </c>
      <c r="G16" s="979" t="s">
        <v>119</v>
      </c>
      <c r="H16" s="2436" t="s">
        <v>258</v>
      </c>
      <c r="I16" s="2437"/>
      <c r="J16" s="2437"/>
      <c r="K16" s="2438"/>
      <c r="L16" s="2436"/>
      <c r="M16" s="2437"/>
      <c r="N16" s="2438"/>
      <c r="O16" s="2406" t="s">
        <v>119</v>
      </c>
      <c r="P16" s="2407"/>
      <c r="Q16" s="2404" t="s">
        <v>119</v>
      </c>
      <c r="R16" s="2452"/>
      <c r="S16" s="3"/>
      <c r="T16" s="3"/>
    </row>
    <row r="17" spans="1:20" ht="20.100000000000001" customHeight="1" x14ac:dyDescent="0.2">
      <c r="A17" s="2435"/>
      <c r="B17" s="1857"/>
      <c r="C17" s="1858"/>
      <c r="D17" s="909">
        <v>12</v>
      </c>
      <c r="E17" s="910" t="s">
        <v>39</v>
      </c>
      <c r="F17" s="911" t="s">
        <v>119</v>
      </c>
      <c r="G17" s="982" t="s">
        <v>119</v>
      </c>
      <c r="H17" s="2113" t="s">
        <v>258</v>
      </c>
      <c r="I17" s="2114"/>
      <c r="J17" s="2114"/>
      <c r="K17" s="2115"/>
      <c r="L17" s="2113"/>
      <c r="M17" s="2114"/>
      <c r="N17" s="2115"/>
      <c r="O17" s="2108" t="s">
        <v>119</v>
      </c>
      <c r="P17" s="2109"/>
      <c r="Q17" s="2100" t="s">
        <v>119</v>
      </c>
      <c r="R17" s="2101"/>
      <c r="S17" s="3"/>
      <c r="T17" s="3"/>
    </row>
    <row r="18" spans="1:20" ht="20.100000000000001" customHeight="1" x14ac:dyDescent="0.2">
      <c r="A18" s="2435"/>
      <c r="B18" s="1857"/>
      <c r="C18" s="1858"/>
      <c r="D18" s="715">
        <v>13</v>
      </c>
      <c r="E18" s="361" t="s">
        <v>36</v>
      </c>
      <c r="F18" s="503" t="s">
        <v>119</v>
      </c>
      <c r="G18" s="983" t="s">
        <v>119</v>
      </c>
      <c r="H18" s="2110" t="s">
        <v>258</v>
      </c>
      <c r="I18" s="2111"/>
      <c r="J18" s="2111"/>
      <c r="K18" s="2112"/>
      <c r="L18" s="2110"/>
      <c r="M18" s="2111"/>
      <c r="N18" s="2112"/>
      <c r="O18" s="2157" t="s">
        <v>119</v>
      </c>
      <c r="P18" s="2146"/>
      <c r="Q18" s="2098" t="s">
        <v>119</v>
      </c>
      <c r="R18" s="2099"/>
      <c r="S18" s="3"/>
      <c r="T18" s="3"/>
    </row>
    <row r="19" spans="1:20" ht="20.100000000000001" customHeight="1" x14ac:dyDescent="0.2">
      <c r="A19" s="2435"/>
      <c r="B19" s="1857"/>
      <c r="C19" s="1858"/>
      <c r="D19" s="909">
        <v>14</v>
      </c>
      <c r="E19" s="912" t="s">
        <v>64</v>
      </c>
      <c r="F19" s="911" t="s">
        <v>119</v>
      </c>
      <c r="G19" s="982" t="s">
        <v>119</v>
      </c>
      <c r="H19" s="2113" t="s">
        <v>258</v>
      </c>
      <c r="I19" s="2114"/>
      <c r="J19" s="2114"/>
      <c r="K19" s="2115"/>
      <c r="L19" s="2113"/>
      <c r="M19" s="2114"/>
      <c r="N19" s="2115"/>
      <c r="O19" s="2108" t="s">
        <v>119</v>
      </c>
      <c r="P19" s="2109"/>
      <c r="Q19" s="2100" t="s">
        <v>119</v>
      </c>
      <c r="R19" s="2101"/>
      <c r="S19" s="3"/>
      <c r="T19" s="3"/>
    </row>
    <row r="20" spans="1:20" ht="20.100000000000001" customHeight="1" x14ac:dyDescent="0.2">
      <c r="A20" s="2435"/>
      <c r="B20" s="1857"/>
      <c r="C20" s="1858"/>
      <c r="D20" s="704">
        <v>15</v>
      </c>
      <c r="E20" s="362" t="s">
        <v>438</v>
      </c>
      <c r="F20" s="503" t="s">
        <v>119</v>
      </c>
      <c r="G20" s="983" t="s">
        <v>119</v>
      </c>
      <c r="H20" s="2110" t="s">
        <v>258</v>
      </c>
      <c r="I20" s="2111"/>
      <c r="J20" s="2111"/>
      <c r="K20" s="2112"/>
      <c r="L20" s="2110"/>
      <c r="M20" s="2111"/>
      <c r="N20" s="2112"/>
      <c r="O20" s="2157" t="s">
        <v>119</v>
      </c>
      <c r="P20" s="2146"/>
      <c r="Q20" s="2098" t="s">
        <v>119</v>
      </c>
      <c r="R20" s="2099"/>
      <c r="S20" s="3"/>
    </row>
    <row r="21" spans="1:20" ht="20.100000000000001" customHeight="1" x14ac:dyDescent="0.2">
      <c r="A21" s="2435"/>
      <c r="B21" s="1857"/>
      <c r="C21" s="1858"/>
      <c r="D21" s="913">
        <v>16</v>
      </c>
      <c r="E21" s="912" t="s">
        <v>79</v>
      </c>
      <c r="F21" s="914" t="s">
        <v>119</v>
      </c>
      <c r="G21" s="984" t="s">
        <v>119</v>
      </c>
      <c r="H21" s="2432" t="s">
        <v>258</v>
      </c>
      <c r="I21" s="2433"/>
      <c r="J21" s="2433"/>
      <c r="K21" s="2434"/>
      <c r="L21" s="2151"/>
      <c r="M21" s="2152"/>
      <c r="N21" s="2153"/>
      <c r="O21" s="2147" t="s">
        <v>119</v>
      </c>
      <c r="P21" s="2148"/>
      <c r="Q21" s="2104" t="s">
        <v>119</v>
      </c>
      <c r="R21" s="2105"/>
      <c r="S21" s="3"/>
      <c r="T21" s="3"/>
    </row>
    <row r="22" spans="1:20" ht="20.100000000000001" customHeight="1" x14ac:dyDescent="0.2">
      <c r="A22" s="2439" t="s">
        <v>40</v>
      </c>
      <c r="B22" s="1942"/>
      <c r="C22" s="1943"/>
      <c r="D22" s="714">
        <v>21</v>
      </c>
      <c r="E22" s="742" t="s">
        <v>222</v>
      </c>
      <c r="F22" s="504" t="s">
        <v>119</v>
      </c>
      <c r="G22" s="953" t="s">
        <v>119</v>
      </c>
      <c r="H22" s="2116" t="s">
        <v>258</v>
      </c>
      <c r="I22" s="2117"/>
      <c r="J22" s="2117"/>
      <c r="K22" s="2118"/>
      <c r="L22" s="501"/>
      <c r="M22" s="501"/>
      <c r="N22" s="844"/>
      <c r="O22" s="2165" t="s">
        <v>119</v>
      </c>
      <c r="P22" s="2149"/>
      <c r="Q22" s="2102" t="s">
        <v>119</v>
      </c>
      <c r="R22" s="2103"/>
      <c r="S22" s="3"/>
      <c r="T22" s="3"/>
    </row>
    <row r="23" spans="1:20" ht="20.100000000000001" customHeight="1" x14ac:dyDescent="0.2">
      <c r="A23" s="2440"/>
      <c r="B23" s="1962"/>
      <c r="C23" s="1963"/>
      <c r="D23" s="927">
        <v>22</v>
      </c>
      <c r="E23" s="912" t="s">
        <v>517</v>
      </c>
      <c r="F23" s="911" t="s">
        <v>119</v>
      </c>
      <c r="G23" s="982" t="s">
        <v>119</v>
      </c>
      <c r="H23" s="2113" t="s">
        <v>258</v>
      </c>
      <c r="I23" s="2114"/>
      <c r="J23" s="2114"/>
      <c r="K23" s="2115"/>
      <c r="L23" s="915"/>
      <c r="M23" s="915"/>
      <c r="N23" s="915"/>
      <c r="O23" s="2108" t="s">
        <v>119</v>
      </c>
      <c r="P23" s="2109"/>
      <c r="Q23" s="2100" t="s">
        <v>119</v>
      </c>
      <c r="R23" s="2101"/>
      <c r="S23" s="3"/>
      <c r="T23" s="3"/>
    </row>
    <row r="24" spans="1:20" ht="20.100000000000001" customHeight="1" x14ac:dyDescent="0.2">
      <c r="A24" s="2440"/>
      <c r="B24" s="1962"/>
      <c r="C24" s="1963"/>
      <c r="D24" s="715">
        <v>23</v>
      </c>
      <c r="E24" s="361" t="s">
        <v>41</v>
      </c>
      <c r="F24" s="503" t="s">
        <v>119</v>
      </c>
      <c r="G24" s="983" t="s">
        <v>119</v>
      </c>
      <c r="H24" s="2110" t="s">
        <v>258</v>
      </c>
      <c r="I24" s="2111"/>
      <c r="J24" s="2111"/>
      <c r="K24" s="2112"/>
      <c r="L24" s="460"/>
      <c r="M24" s="460"/>
      <c r="N24" s="841"/>
      <c r="O24" s="2157" t="s">
        <v>119</v>
      </c>
      <c r="P24" s="2146"/>
      <c r="Q24" s="2098" t="s">
        <v>119</v>
      </c>
      <c r="R24" s="2099"/>
      <c r="S24" s="3"/>
      <c r="T24" s="3"/>
    </row>
    <row r="25" spans="1:20" ht="20.100000000000001" customHeight="1" x14ac:dyDescent="0.2">
      <c r="A25" s="2440"/>
      <c r="B25" s="1962"/>
      <c r="C25" s="1963"/>
      <c r="D25" s="909">
        <v>24</v>
      </c>
      <c r="E25" s="910" t="s">
        <v>42</v>
      </c>
      <c r="F25" s="911" t="s">
        <v>119</v>
      </c>
      <c r="G25" s="982" t="s">
        <v>119</v>
      </c>
      <c r="H25" s="2113" t="s">
        <v>258</v>
      </c>
      <c r="I25" s="2114"/>
      <c r="J25" s="2114"/>
      <c r="K25" s="2115"/>
      <c r="L25" s="915"/>
      <c r="M25" s="915"/>
      <c r="N25" s="915"/>
      <c r="O25" s="2108" t="s">
        <v>119</v>
      </c>
      <c r="P25" s="2109"/>
      <c r="Q25" s="2100" t="s">
        <v>119</v>
      </c>
      <c r="R25" s="2101"/>
      <c r="S25" s="3"/>
      <c r="T25" s="3"/>
    </row>
    <row r="26" spans="1:20" ht="20.100000000000001" customHeight="1" x14ac:dyDescent="0.2">
      <c r="A26" s="2440"/>
      <c r="B26" s="1962"/>
      <c r="C26" s="1963"/>
      <c r="D26" s="704">
        <v>25</v>
      </c>
      <c r="E26" s="361" t="s">
        <v>223</v>
      </c>
      <c r="F26" s="743" t="s">
        <v>119</v>
      </c>
      <c r="G26" s="985" t="s">
        <v>119</v>
      </c>
      <c r="H26" s="2444" t="s">
        <v>258</v>
      </c>
      <c r="I26" s="2445"/>
      <c r="J26" s="2445"/>
      <c r="K26" s="2446"/>
      <c r="L26" s="720"/>
      <c r="M26" s="720"/>
      <c r="N26" s="848"/>
      <c r="O26" s="2465" t="s">
        <v>119</v>
      </c>
      <c r="P26" s="2466"/>
      <c r="Q26" s="2456" t="s">
        <v>119</v>
      </c>
      <c r="R26" s="2457"/>
      <c r="S26" s="3"/>
      <c r="T26" s="3"/>
    </row>
    <row r="27" spans="1:20" ht="20.100000000000001" customHeight="1" x14ac:dyDescent="0.2">
      <c r="A27" s="2441"/>
      <c r="B27" s="2442"/>
      <c r="C27" s="2443"/>
      <c r="D27" s="916">
        <v>26</v>
      </c>
      <c r="E27" s="917" t="s">
        <v>80</v>
      </c>
      <c r="F27" s="914" t="s">
        <v>119</v>
      </c>
      <c r="G27" s="954" t="s">
        <v>119</v>
      </c>
      <c r="H27" s="2151" t="s">
        <v>258</v>
      </c>
      <c r="I27" s="2152"/>
      <c r="J27" s="2152"/>
      <c r="K27" s="2153"/>
      <c r="L27" s="918"/>
      <c r="M27" s="918"/>
      <c r="N27" s="918"/>
      <c r="O27" s="2147" t="s">
        <v>119</v>
      </c>
      <c r="P27" s="2148"/>
      <c r="Q27" s="2104" t="s">
        <v>119</v>
      </c>
      <c r="R27" s="2105"/>
      <c r="S27" s="3"/>
      <c r="T27" s="3"/>
    </row>
    <row r="28" spans="1:20" ht="20.100000000000001" customHeight="1" x14ac:dyDescent="0.2">
      <c r="A28" s="2439" t="s">
        <v>212</v>
      </c>
      <c r="B28" s="1942"/>
      <c r="C28" s="1942"/>
      <c r="D28" s="101">
        <v>31</v>
      </c>
      <c r="E28" s="243"/>
      <c r="F28" s="504" t="s">
        <v>119</v>
      </c>
      <c r="G28" s="983" t="s">
        <v>119</v>
      </c>
      <c r="H28" s="2448" t="s">
        <v>258</v>
      </c>
      <c r="I28" s="2449"/>
      <c r="J28" s="2449"/>
      <c r="K28" s="2450"/>
      <c r="L28" s="501"/>
      <c r="M28" s="501"/>
      <c r="N28" s="844"/>
      <c r="O28" s="2165" t="s">
        <v>119</v>
      </c>
      <c r="P28" s="2149"/>
      <c r="Q28" s="2102" t="s">
        <v>119</v>
      </c>
      <c r="R28" s="2103"/>
      <c r="S28" s="3"/>
      <c r="T28" s="3"/>
    </row>
    <row r="29" spans="1:20" ht="20.100000000000001" customHeight="1" x14ac:dyDescent="0.2">
      <c r="A29" s="2440"/>
      <c r="B29" s="1962"/>
      <c r="C29" s="1962"/>
      <c r="D29" s="988">
        <v>32</v>
      </c>
      <c r="E29" s="989"/>
      <c r="F29" s="911" t="s">
        <v>119</v>
      </c>
      <c r="G29" s="982" t="s">
        <v>119</v>
      </c>
      <c r="H29" s="2113" t="s">
        <v>258</v>
      </c>
      <c r="I29" s="2114"/>
      <c r="J29" s="2114"/>
      <c r="K29" s="2115"/>
      <c r="L29" s="967"/>
      <c r="M29" s="967"/>
      <c r="N29" s="967"/>
      <c r="O29" s="2108" t="s">
        <v>119</v>
      </c>
      <c r="P29" s="2109"/>
      <c r="Q29" s="2100" t="s">
        <v>119</v>
      </c>
      <c r="R29" s="2101"/>
      <c r="S29" s="3"/>
      <c r="T29" s="3"/>
    </row>
    <row r="30" spans="1:20" ht="20.100000000000001" customHeight="1" x14ac:dyDescent="0.2">
      <c r="A30" s="2440"/>
      <c r="B30" s="1962"/>
      <c r="C30" s="1962"/>
      <c r="D30" s="84">
        <v>33</v>
      </c>
      <c r="E30" s="242"/>
      <c r="F30" s="503" t="s">
        <v>119</v>
      </c>
      <c r="G30" s="983" t="s">
        <v>119</v>
      </c>
      <c r="H30" s="2110" t="s">
        <v>258</v>
      </c>
      <c r="I30" s="2111"/>
      <c r="J30" s="2111"/>
      <c r="K30" s="2112"/>
      <c r="L30" s="460"/>
      <c r="M30" s="460"/>
      <c r="N30" s="841"/>
      <c r="O30" s="2157" t="s">
        <v>119</v>
      </c>
      <c r="P30" s="2146"/>
      <c r="Q30" s="2098" t="s">
        <v>119</v>
      </c>
      <c r="R30" s="2099"/>
      <c r="S30" s="3"/>
      <c r="T30" s="3"/>
    </row>
    <row r="31" spans="1:20" ht="20.100000000000001" customHeight="1" thickBot="1" x14ac:dyDescent="0.25">
      <c r="A31" s="2447"/>
      <c r="B31" s="2399"/>
      <c r="C31" s="2399"/>
      <c r="D31" s="990">
        <v>34</v>
      </c>
      <c r="E31" s="991"/>
      <c r="F31" s="992" t="s">
        <v>119</v>
      </c>
      <c r="G31" s="993" t="s">
        <v>119</v>
      </c>
      <c r="H31" s="2453" t="s">
        <v>258</v>
      </c>
      <c r="I31" s="2454"/>
      <c r="J31" s="2454"/>
      <c r="K31" s="2455"/>
      <c r="L31" s="994"/>
      <c r="M31" s="994"/>
      <c r="N31" s="994"/>
      <c r="O31" s="2461" t="s">
        <v>119</v>
      </c>
      <c r="P31" s="2462"/>
      <c r="Q31" s="2463" t="s">
        <v>119</v>
      </c>
      <c r="R31" s="2464"/>
      <c r="S31" s="3"/>
      <c r="T31" s="3"/>
    </row>
    <row r="32" spans="1:20" ht="10.5" customHeight="1" x14ac:dyDescent="0.2">
      <c r="A32" s="369"/>
      <c r="B32" s="369"/>
      <c r="C32" s="369"/>
      <c r="D32" s="374"/>
      <c r="E32" s="375"/>
      <c r="F32" s="375"/>
      <c r="G32" s="955"/>
      <c r="H32" s="375"/>
      <c r="I32" s="375"/>
      <c r="J32" s="375"/>
      <c r="K32" s="375"/>
      <c r="L32" s="464"/>
      <c r="M32" s="464"/>
      <c r="N32" s="849"/>
      <c r="O32" s="375"/>
      <c r="P32" s="375"/>
      <c r="Q32" s="375"/>
      <c r="R32" s="375"/>
    </row>
    <row r="33" spans="1:20" ht="14.45" customHeight="1" x14ac:dyDescent="0.2">
      <c r="A33" s="369"/>
      <c r="B33" s="2451" t="str">
        <f>G13</f>
        <v>code 2904</v>
      </c>
      <c r="C33" s="2451"/>
      <c r="D33" s="2451"/>
      <c r="F33" s="2092" t="s">
        <v>126</v>
      </c>
      <c r="G33" s="2093"/>
      <c r="H33" s="2119" t="s">
        <v>258</v>
      </c>
      <c r="I33" s="2120"/>
      <c r="J33" s="2120"/>
      <c r="K33" s="2121"/>
      <c r="L33" s="461"/>
      <c r="M33" s="470" t="str">
        <f>O14&amp;": purpose of the payment"</f>
        <v>code 2907: purpose of the payment</v>
      </c>
      <c r="N33" s="470"/>
      <c r="O33" s="470"/>
      <c r="P33" s="470"/>
      <c r="Q33" s="470"/>
      <c r="R33" s="981"/>
    </row>
    <row r="34" spans="1:20" ht="14.45" customHeight="1" x14ac:dyDescent="0.2">
      <c r="A34" s="369"/>
      <c r="B34" s="225" t="s">
        <v>495</v>
      </c>
      <c r="C34" s="369"/>
      <c r="D34" s="374"/>
      <c r="E34" s="290"/>
      <c r="F34" s="2092"/>
      <c r="G34" s="2093"/>
      <c r="H34" s="2125"/>
      <c r="I34" s="2126"/>
      <c r="J34" s="2126"/>
      <c r="K34" s="2127"/>
      <c r="L34" s="461"/>
      <c r="M34" s="109" t="s">
        <v>242</v>
      </c>
      <c r="N34" s="109"/>
      <c r="Q34" s="306"/>
      <c r="R34" s="306"/>
    </row>
    <row r="35" spans="1:20" ht="14.45" customHeight="1" x14ac:dyDescent="0.2">
      <c r="A35" s="369"/>
      <c r="B35" s="225" t="s">
        <v>496</v>
      </c>
      <c r="C35" s="369"/>
      <c r="D35" s="374"/>
      <c r="E35" s="68"/>
      <c r="F35" s="375"/>
      <c r="G35" s="955"/>
      <c r="H35" s="375"/>
      <c r="I35" s="375"/>
      <c r="J35" s="375"/>
      <c r="K35" s="375"/>
      <c r="L35" s="464"/>
      <c r="M35" s="109" t="s">
        <v>243</v>
      </c>
      <c r="N35" s="109"/>
    </row>
    <row r="36" spans="1:20" ht="15.75" customHeight="1" x14ac:dyDescent="0.2">
      <c r="A36" s="372"/>
      <c r="B36" s="46"/>
      <c r="C36" s="113"/>
      <c r="D36" s="7"/>
      <c r="E36" s="7"/>
      <c r="F36" s="21"/>
      <c r="G36" s="21"/>
      <c r="H36" s="21"/>
      <c r="I36" s="21"/>
      <c r="J36" s="21"/>
      <c r="K36" s="7"/>
      <c r="L36" s="7"/>
      <c r="M36" s="109" t="s">
        <v>244</v>
      </c>
      <c r="N36" s="109"/>
    </row>
    <row r="37" spans="1:20" s="7" customFormat="1" ht="7.5" customHeight="1" x14ac:dyDescent="0.2">
      <c r="A37" s="372"/>
      <c r="B37" s="46"/>
      <c r="C37" s="113"/>
      <c r="F37" s="21"/>
      <c r="G37" s="21"/>
      <c r="H37" s="21"/>
      <c r="I37" s="21"/>
      <c r="J37" s="21"/>
      <c r="O37" s="506"/>
      <c r="P37" s="506"/>
      <c r="Q37" s="506"/>
      <c r="S37" s="293"/>
      <c r="T37" s="293"/>
    </row>
    <row r="38" spans="1:20" ht="7.5" customHeight="1" x14ac:dyDescent="0.2">
      <c r="A38" s="1793" t="s">
        <v>88</v>
      </c>
      <c r="B38" s="1794"/>
      <c r="C38" s="1794"/>
      <c r="D38" s="1794"/>
      <c r="E38" s="1794"/>
      <c r="F38" s="1794"/>
      <c r="G38" s="1794"/>
      <c r="H38" s="1794"/>
      <c r="I38" s="1794"/>
      <c r="J38" s="1794"/>
      <c r="K38" s="1794"/>
      <c r="L38" s="1794"/>
      <c r="M38" s="1794"/>
      <c r="N38" s="1794"/>
      <c r="O38" s="1794"/>
      <c r="P38" s="1794"/>
      <c r="Q38" s="1794"/>
      <c r="R38" s="1795"/>
    </row>
    <row r="39" spans="1:20" ht="14.25" customHeight="1" x14ac:dyDescent="0.2">
      <c r="A39" s="1796"/>
      <c r="B39" s="1797"/>
      <c r="C39" s="1797"/>
      <c r="D39" s="1797"/>
      <c r="E39" s="1797"/>
      <c r="F39" s="1797"/>
      <c r="G39" s="1797"/>
      <c r="H39" s="1797"/>
      <c r="I39" s="1797"/>
      <c r="J39" s="1797"/>
      <c r="K39" s="1797"/>
      <c r="L39" s="1797"/>
      <c r="M39" s="1797"/>
      <c r="N39" s="1797"/>
      <c r="O39" s="1797"/>
      <c r="P39" s="1797"/>
      <c r="Q39" s="1797"/>
      <c r="R39" s="1798"/>
    </row>
    <row r="40" spans="1:20" ht="14.45" customHeight="1" x14ac:dyDescent="0.2">
      <c r="A40" s="277"/>
      <c r="B40" s="363"/>
      <c r="C40" s="7"/>
      <c r="D40" s="7"/>
      <c r="E40" s="7"/>
      <c r="F40" s="7"/>
      <c r="G40" s="7"/>
      <c r="H40" s="7"/>
      <c r="I40" s="7"/>
      <c r="J40" s="21"/>
      <c r="K40" s="7"/>
      <c r="L40" s="7"/>
      <c r="M40" s="7"/>
      <c r="N40" s="7"/>
      <c r="O40" s="7"/>
      <c r="P40" s="7"/>
      <c r="Q40" s="7"/>
      <c r="R40" s="12"/>
    </row>
    <row r="41" spans="1:20" ht="14.45" customHeight="1" x14ac:dyDescent="0.2">
      <c r="A41" s="271"/>
      <c r="B41" s="364"/>
      <c r="C41" s="309"/>
      <c r="D41" s="309"/>
      <c r="E41" s="309"/>
      <c r="F41" s="309"/>
      <c r="G41" s="950"/>
      <c r="H41" s="309"/>
      <c r="I41" s="309"/>
      <c r="J41" s="75"/>
      <c r="K41" s="309"/>
      <c r="L41" s="309"/>
      <c r="M41" s="309"/>
      <c r="N41" s="309"/>
      <c r="O41" s="309"/>
      <c r="P41" s="309"/>
      <c r="Q41" s="309"/>
      <c r="R41" s="310"/>
    </row>
    <row r="42" spans="1:20" ht="14.45" customHeight="1" x14ac:dyDescent="0.2">
      <c r="A42" s="278"/>
      <c r="B42" s="365"/>
      <c r="C42" s="124"/>
      <c r="D42" s="124"/>
      <c r="E42" s="309"/>
      <c r="F42" s="309"/>
      <c r="G42" s="950"/>
      <c r="H42" s="112"/>
      <c r="I42" s="309"/>
      <c r="J42" s="309"/>
      <c r="K42" s="309"/>
      <c r="L42" s="309"/>
      <c r="M42" s="309"/>
      <c r="N42" s="309"/>
      <c r="O42" s="309"/>
      <c r="P42" s="309"/>
      <c r="Q42" s="309"/>
      <c r="R42" s="310"/>
    </row>
    <row r="43" spans="1:20" ht="14.45" customHeight="1" x14ac:dyDescent="0.2">
      <c r="A43" s="278"/>
      <c r="B43" s="365"/>
      <c r="C43" s="124"/>
      <c r="D43" s="124"/>
      <c r="E43" s="309"/>
      <c r="F43" s="309"/>
      <c r="G43" s="950"/>
      <c r="H43" s="112"/>
      <c r="I43" s="309"/>
      <c r="J43" s="309"/>
      <c r="K43" s="309"/>
      <c r="L43" s="309"/>
      <c r="M43" s="309"/>
      <c r="N43" s="309"/>
      <c r="O43" s="309"/>
      <c r="P43" s="309"/>
      <c r="Q43" s="309"/>
      <c r="R43" s="310"/>
    </row>
    <row r="44" spans="1:20" ht="14.45" customHeight="1" x14ac:dyDescent="0.2">
      <c r="A44" s="278"/>
      <c r="B44" s="365"/>
      <c r="C44" s="124"/>
      <c r="D44" s="124"/>
      <c r="E44" s="309"/>
      <c r="F44" s="309"/>
      <c r="G44" s="950"/>
      <c r="H44" s="112"/>
      <c r="I44" s="309"/>
      <c r="J44" s="309"/>
      <c r="K44" s="309"/>
      <c r="L44" s="309"/>
      <c r="M44" s="309"/>
      <c r="N44" s="309"/>
      <c r="O44" s="309"/>
      <c r="P44" s="309"/>
      <c r="Q44" s="309"/>
      <c r="R44" s="310"/>
    </row>
    <row r="45" spans="1:20" ht="14.45" customHeight="1" x14ac:dyDescent="0.2">
      <c r="A45" s="278"/>
      <c r="B45" s="365"/>
      <c r="C45" s="124"/>
      <c r="D45" s="124"/>
      <c r="E45" s="309"/>
      <c r="F45" s="309"/>
      <c r="G45" s="950"/>
      <c r="H45" s="112"/>
      <c r="I45" s="309"/>
      <c r="J45" s="309"/>
      <c r="K45" s="309"/>
      <c r="L45" s="309"/>
      <c r="M45" s="309"/>
      <c r="N45" s="309"/>
      <c r="O45" s="309"/>
      <c r="P45" s="309"/>
      <c r="Q45" s="309"/>
      <c r="R45" s="310"/>
    </row>
    <row r="46" spans="1:20" ht="14.45" customHeight="1" x14ac:dyDescent="0.2">
      <c r="A46" s="278"/>
      <c r="B46" s="365"/>
      <c r="C46" s="124"/>
      <c r="D46" s="124"/>
      <c r="E46" s="309"/>
      <c r="F46" s="309"/>
      <c r="G46" s="950"/>
      <c r="H46" s="112"/>
      <c r="I46" s="309"/>
      <c r="J46" s="309"/>
      <c r="K46" s="309"/>
      <c r="L46" s="309"/>
      <c r="M46" s="309"/>
      <c r="N46" s="309"/>
      <c r="O46" s="309"/>
      <c r="P46" s="309"/>
      <c r="Q46" s="309"/>
      <c r="R46" s="310"/>
    </row>
    <row r="47" spans="1:20" ht="14.45" customHeight="1" x14ac:dyDescent="0.2">
      <c r="A47" s="278"/>
      <c r="B47" s="365"/>
      <c r="C47" s="124"/>
      <c r="D47" s="124"/>
      <c r="E47" s="309"/>
      <c r="F47" s="309"/>
      <c r="G47" s="950"/>
      <c r="H47" s="112"/>
      <c r="I47" s="309"/>
      <c r="J47" s="309"/>
      <c r="K47" s="309"/>
      <c r="L47" s="309"/>
      <c r="M47" s="309"/>
      <c r="N47" s="309"/>
      <c r="O47" s="309"/>
      <c r="P47" s="309"/>
      <c r="Q47" s="309"/>
      <c r="R47" s="310"/>
    </row>
    <row r="48" spans="1:20" ht="14.45" customHeight="1" x14ac:dyDescent="0.2">
      <c r="A48" s="278"/>
      <c r="B48" s="365"/>
      <c r="C48" s="124"/>
      <c r="D48" s="124"/>
      <c r="E48" s="309"/>
      <c r="F48" s="309"/>
      <c r="G48" s="950"/>
      <c r="H48" s="112"/>
      <c r="I48" s="309"/>
      <c r="J48" s="309"/>
      <c r="K48" s="309"/>
      <c r="L48" s="309"/>
      <c r="M48" s="309"/>
      <c r="N48" s="309"/>
      <c r="O48" s="309"/>
      <c r="P48" s="309"/>
      <c r="Q48" s="309"/>
      <c r="R48" s="310"/>
    </row>
    <row r="49" spans="1:18" ht="14.45" customHeight="1" x14ac:dyDescent="0.2">
      <c r="A49" s="278"/>
      <c r="B49" s="365"/>
      <c r="C49" s="124"/>
      <c r="D49" s="124"/>
      <c r="E49" s="309"/>
      <c r="F49" s="309"/>
      <c r="G49" s="950"/>
      <c r="H49" s="112"/>
      <c r="I49" s="309"/>
      <c r="J49" s="309"/>
      <c r="K49" s="309"/>
      <c r="L49" s="309"/>
      <c r="M49" s="309"/>
      <c r="N49" s="309"/>
      <c r="O49" s="309"/>
      <c r="P49" s="309"/>
      <c r="Q49" s="309"/>
      <c r="R49" s="310"/>
    </row>
    <row r="50" spans="1:18" ht="14.45" customHeight="1" x14ac:dyDescent="0.2">
      <c r="A50" s="278"/>
      <c r="B50" s="365"/>
      <c r="C50" s="124"/>
      <c r="D50" s="124"/>
      <c r="E50" s="309"/>
      <c r="F50" s="309"/>
      <c r="G50" s="950"/>
      <c r="H50" s="112"/>
      <c r="I50" s="309"/>
      <c r="J50" s="309"/>
      <c r="K50" s="309"/>
      <c r="L50" s="309"/>
      <c r="M50" s="309"/>
      <c r="N50" s="309"/>
      <c r="O50" s="309"/>
      <c r="P50" s="309"/>
      <c r="Q50" s="309"/>
      <c r="R50" s="310"/>
    </row>
    <row r="51" spans="1:18" ht="14.45" customHeight="1" x14ac:dyDescent="0.2">
      <c r="A51" s="278"/>
      <c r="B51" s="365"/>
      <c r="C51" s="124"/>
      <c r="D51" s="124"/>
      <c r="E51" s="309"/>
      <c r="F51" s="309"/>
      <c r="G51" s="950"/>
      <c r="H51" s="112"/>
      <c r="I51" s="309"/>
      <c r="J51" s="309"/>
      <c r="K51" s="309"/>
      <c r="L51" s="309"/>
      <c r="M51" s="309"/>
      <c r="N51" s="309"/>
      <c r="O51" s="309"/>
      <c r="P51" s="309"/>
      <c r="Q51" s="309"/>
      <c r="R51" s="310"/>
    </row>
    <row r="52" spans="1:18" ht="14.45" customHeight="1" x14ac:dyDescent="0.2">
      <c r="A52" s="278"/>
      <c r="B52" s="365"/>
      <c r="C52" s="124"/>
      <c r="D52" s="124"/>
      <c r="E52" s="309"/>
      <c r="F52" s="309"/>
      <c r="G52" s="950"/>
      <c r="H52" s="112"/>
      <c r="I52" s="309"/>
      <c r="J52" s="309"/>
      <c r="K52" s="309"/>
      <c r="L52" s="309"/>
      <c r="M52" s="309"/>
      <c r="N52" s="309"/>
      <c r="O52" s="309"/>
      <c r="P52" s="309"/>
      <c r="Q52" s="309"/>
      <c r="R52" s="310"/>
    </row>
    <row r="53" spans="1:18" ht="14.45" customHeight="1" x14ac:dyDescent="0.2">
      <c r="A53" s="278"/>
      <c r="B53" s="365"/>
      <c r="C53" s="124"/>
      <c r="D53" s="124"/>
      <c r="E53" s="309"/>
      <c r="F53" s="309"/>
      <c r="G53" s="950"/>
      <c r="H53" s="112"/>
      <c r="I53" s="309"/>
      <c r="J53" s="309"/>
      <c r="K53" s="309"/>
      <c r="L53" s="309"/>
      <c r="M53" s="309"/>
      <c r="N53" s="309"/>
      <c r="O53" s="309"/>
      <c r="P53" s="309"/>
      <c r="Q53" s="309"/>
      <c r="R53" s="310"/>
    </row>
    <row r="54" spans="1:18" ht="15" customHeight="1" x14ac:dyDescent="0.2">
      <c r="A54" s="270"/>
      <c r="B54" s="366"/>
      <c r="C54" s="83"/>
      <c r="D54" s="309"/>
      <c r="E54" s="309"/>
      <c r="F54" s="309"/>
      <c r="G54" s="950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10"/>
    </row>
    <row r="55" spans="1:18" s="7" customFormat="1" ht="15" customHeight="1" x14ac:dyDescent="0.2">
      <c r="A55" s="276"/>
      <c r="B55" s="367"/>
      <c r="C55" s="279"/>
      <c r="D55" s="49"/>
      <c r="E55" s="49"/>
      <c r="F55" s="49"/>
      <c r="G55" s="951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272"/>
    </row>
    <row r="56" spans="1:18" s="7" customFormat="1" ht="15" customHeight="1" x14ac:dyDescent="0.2">
      <c r="A56" s="110"/>
      <c r="B56" s="110"/>
      <c r="C56" s="11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s="7" customFormat="1" ht="12.75" customHeight="1" x14ac:dyDescent="0.2">
      <c r="A57" s="110"/>
      <c r="B57" s="110"/>
      <c r="C57" s="11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s="7" customFormat="1" ht="3" customHeight="1" x14ac:dyDescent="0.2">
      <c r="A58" s="110"/>
      <c r="B58" s="110"/>
      <c r="C58" s="110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s="7" customFormat="1" ht="12.75" customHeight="1" x14ac:dyDescent="0.2">
      <c r="A59" s="110"/>
      <c r="B59" s="110"/>
      <c r="C59" s="110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s="174" customFormat="1" ht="3" customHeight="1" x14ac:dyDescent="0.2">
      <c r="A60" s="110"/>
      <c r="B60" s="110"/>
      <c r="C60" s="110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s="174" customFormat="1" ht="12.75" customHeight="1" x14ac:dyDescent="0.2">
      <c r="A61" s="110"/>
      <c r="B61" s="110"/>
      <c r="C61" s="11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s="174" customFormat="1" ht="3" customHeight="1" x14ac:dyDescent="0.2">
      <c r="A62" s="110"/>
      <c r="B62" s="110"/>
      <c r="C62" s="110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</sheetData>
  <mergeCells count="82">
    <mergeCell ref="L16:N16"/>
    <mergeCell ref="L17:N17"/>
    <mergeCell ref="O30:P30"/>
    <mergeCell ref="O31:P31"/>
    <mergeCell ref="Q29:R29"/>
    <mergeCell ref="Q30:R30"/>
    <mergeCell ref="Q31:R31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N1:R2"/>
    <mergeCell ref="O3:R3"/>
    <mergeCell ref="O4:R4"/>
    <mergeCell ref="L15:N15"/>
    <mergeCell ref="L10:N14"/>
    <mergeCell ref="O14:P14"/>
    <mergeCell ref="A5:M5"/>
    <mergeCell ref="A6:M6"/>
    <mergeCell ref="A10:E13"/>
    <mergeCell ref="H10:K13"/>
    <mergeCell ref="O10:P13"/>
    <mergeCell ref="G10:G12"/>
    <mergeCell ref="G13:G14"/>
    <mergeCell ref="O27:P27"/>
    <mergeCell ref="O28:P28"/>
    <mergeCell ref="O29:P29"/>
    <mergeCell ref="Q24:R24"/>
    <mergeCell ref="Q25:R25"/>
    <mergeCell ref="Q26:R26"/>
    <mergeCell ref="Q27:R27"/>
    <mergeCell ref="Q28:R28"/>
    <mergeCell ref="A38:R39"/>
    <mergeCell ref="O15:P15"/>
    <mergeCell ref="Q10:R14"/>
    <mergeCell ref="Q15:R15"/>
    <mergeCell ref="Q16:R16"/>
    <mergeCell ref="Q17:R17"/>
    <mergeCell ref="O16:P16"/>
    <mergeCell ref="O17:P17"/>
    <mergeCell ref="Q18:R18"/>
    <mergeCell ref="Q19:R19"/>
    <mergeCell ref="Q20:R20"/>
    <mergeCell ref="Q21:R21"/>
    <mergeCell ref="Q22:R22"/>
    <mergeCell ref="Q23:R23"/>
    <mergeCell ref="H30:K30"/>
    <mergeCell ref="H31:K31"/>
    <mergeCell ref="H33:K34"/>
    <mergeCell ref="A28:C31"/>
    <mergeCell ref="H28:K28"/>
    <mergeCell ref="H29:K29"/>
    <mergeCell ref="F33:G34"/>
    <mergeCell ref="B33:D33"/>
    <mergeCell ref="A22:C27"/>
    <mergeCell ref="H22:K22"/>
    <mergeCell ref="H23:K23"/>
    <mergeCell ref="H24:K24"/>
    <mergeCell ref="H25:K25"/>
    <mergeCell ref="H26:K26"/>
    <mergeCell ref="H27:K27"/>
    <mergeCell ref="L18:N18"/>
    <mergeCell ref="L19:N19"/>
    <mergeCell ref="L20:N20"/>
    <mergeCell ref="L21:N21"/>
    <mergeCell ref="A1:M2"/>
    <mergeCell ref="F10:F12"/>
    <mergeCell ref="H14:K14"/>
    <mergeCell ref="H21:K21"/>
    <mergeCell ref="A15:C15"/>
    <mergeCell ref="H15:K15"/>
    <mergeCell ref="A16:C21"/>
    <mergeCell ref="H16:K16"/>
    <mergeCell ref="H17:K17"/>
    <mergeCell ref="H18:K18"/>
    <mergeCell ref="H19:K19"/>
    <mergeCell ref="H20:K20"/>
  </mergeCells>
  <pageMargins left="0.19685039370078741" right="0.14000000000000001" top="0.27559055118110237" bottom="0.51181102362204722" header="0.19685039370078741" footer="0.19685039370078741"/>
  <pageSetup paperSize="9" orientation="portrait" r:id="rId1"/>
  <headerFooter>
    <oddFooter>&amp;R2.15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showGridLines="0" view="pageBreakPreview" zoomScaleNormal="100" zoomScaleSheetLayoutView="100" workbookViewId="0">
      <selection activeCell="I38" sqref="I38:K39"/>
    </sheetView>
  </sheetViews>
  <sheetFormatPr defaultColWidth="9.33203125" defaultRowHeight="12.75" x14ac:dyDescent="0.2"/>
  <cols>
    <col min="1" max="1" width="3.6640625" style="192" customWidth="1"/>
    <col min="2" max="2" width="4.33203125" style="192" customWidth="1"/>
    <col min="3" max="3" width="2.33203125" style="192" customWidth="1"/>
    <col min="4" max="4" width="4.5" style="52" customWidth="1"/>
    <col min="5" max="5" width="24.33203125" style="52" customWidth="1"/>
    <col min="6" max="6" width="9.6640625" style="52" customWidth="1"/>
    <col min="7" max="7" width="9.5" style="52" customWidth="1"/>
    <col min="8" max="8" width="8.1640625" style="52" customWidth="1"/>
    <col min="9" max="10" width="6.83203125" style="52" customWidth="1"/>
    <col min="11" max="11" width="8.83203125" style="52" customWidth="1"/>
    <col min="12" max="12" width="4.5" style="52" customWidth="1"/>
    <col min="13" max="13" width="3.33203125" style="52" customWidth="1"/>
    <col min="14" max="14" width="3.83203125" style="52" customWidth="1"/>
    <col min="15" max="15" width="4.1640625" style="52" customWidth="1"/>
    <col min="16" max="16" width="5.6640625" style="52" customWidth="1"/>
    <col min="17" max="17" width="8.6640625" style="52" customWidth="1"/>
    <col min="18" max="18" width="6" style="52" customWidth="1"/>
    <col min="19" max="23" width="9.33203125" style="174"/>
    <col min="24" max="16384" width="9.33203125" style="3"/>
  </cols>
  <sheetData>
    <row r="1" spans="1:23" ht="12.75" customHeight="1" x14ac:dyDescent="0.2">
      <c r="A1" s="2217"/>
      <c r="B1" s="2217"/>
      <c r="C1" s="2217"/>
      <c r="D1" s="2217"/>
      <c r="E1" s="2217"/>
      <c r="F1" s="2217"/>
      <c r="G1" s="2217"/>
      <c r="H1" s="2217"/>
      <c r="I1" s="2217"/>
      <c r="J1" s="2217"/>
      <c r="K1" s="2217"/>
      <c r="L1" s="2217"/>
      <c r="M1" s="2217"/>
      <c r="N1" s="2388"/>
      <c r="O1" s="2388"/>
      <c r="P1" s="2388"/>
      <c r="Q1" s="2388"/>
      <c r="R1" s="2388"/>
    </row>
    <row r="2" spans="1:23" x14ac:dyDescent="0.2">
      <c r="A2" s="2217"/>
      <c r="B2" s="2217"/>
      <c r="C2" s="2217"/>
      <c r="D2" s="2217"/>
      <c r="E2" s="2217"/>
      <c r="F2" s="2217"/>
      <c r="G2" s="2217"/>
      <c r="H2" s="2217"/>
      <c r="I2" s="2217"/>
      <c r="J2" s="2217"/>
      <c r="K2" s="2217"/>
      <c r="L2" s="2217"/>
      <c r="M2" s="2217"/>
      <c r="N2" s="2388"/>
      <c r="O2" s="2388"/>
      <c r="P2" s="2388"/>
      <c r="Q2" s="2388"/>
      <c r="R2" s="2388"/>
    </row>
    <row r="3" spans="1:23" x14ac:dyDescent="0.2">
      <c r="N3" s="2481"/>
      <c r="O3" s="2481"/>
      <c r="P3" s="2469"/>
      <c r="Q3" s="2469"/>
      <c r="R3" s="2469"/>
    </row>
    <row r="4" spans="1:23" x14ac:dyDescent="0.2">
      <c r="N4" s="2481"/>
      <c r="O4" s="2481"/>
      <c r="P4" s="2469"/>
      <c r="Q4" s="2469"/>
      <c r="R4" s="2469"/>
    </row>
    <row r="5" spans="1:23" x14ac:dyDescent="0.2">
      <c r="A5" s="54"/>
      <c r="B5" s="248"/>
    </row>
    <row r="6" spans="1:23" x14ac:dyDescent="0.2">
      <c r="A6" s="249"/>
      <c r="B6" s="248"/>
      <c r="N6" s="250"/>
      <c r="O6" s="250"/>
      <c r="P6" s="54"/>
      <c r="Q6" s="54"/>
      <c r="R6" s="54"/>
    </row>
    <row r="7" spans="1:23" ht="12.75" customHeight="1" x14ac:dyDescent="0.2">
      <c r="A7" s="54"/>
      <c r="B7" s="52"/>
      <c r="N7" s="250"/>
      <c r="O7" s="250"/>
      <c r="P7" s="54"/>
      <c r="Q7" s="54"/>
      <c r="R7" s="54"/>
    </row>
    <row r="8" spans="1:23" ht="12.75" customHeight="1" x14ac:dyDescent="0.2">
      <c r="A8" s="54"/>
      <c r="B8" s="59"/>
      <c r="C8" s="248"/>
      <c r="N8" s="251"/>
      <c r="O8" s="59"/>
    </row>
    <row r="9" spans="1:23" ht="13.5" customHeight="1" x14ac:dyDescent="0.2">
      <c r="A9" s="249"/>
      <c r="B9" s="59"/>
      <c r="C9" s="248"/>
      <c r="N9" s="251"/>
      <c r="O9" s="59"/>
    </row>
    <row r="10" spans="1:23" s="43" customFormat="1" ht="21" customHeight="1" x14ac:dyDescent="0.15">
      <c r="A10" s="2388"/>
      <c r="B10" s="2388"/>
      <c r="C10" s="2388"/>
      <c r="D10" s="2388"/>
      <c r="E10" s="2388"/>
      <c r="F10" s="2477"/>
      <c r="G10" s="2477"/>
      <c r="H10" s="2477"/>
      <c r="I10" s="1857"/>
      <c r="J10" s="1857"/>
      <c r="K10" s="1857"/>
      <c r="L10" s="2477"/>
      <c r="M10" s="2477"/>
      <c r="N10" s="1857"/>
      <c r="O10" s="1857"/>
      <c r="P10" s="1857"/>
      <c r="Q10" s="1857"/>
      <c r="R10" s="1857"/>
    </row>
    <row r="11" spans="1:23" ht="9.75" customHeight="1" x14ac:dyDescent="0.2">
      <c r="A11" s="2388"/>
      <c r="B11" s="2388"/>
      <c r="C11" s="2388"/>
      <c r="D11" s="2388"/>
      <c r="E11" s="2388"/>
      <c r="F11" s="2477"/>
      <c r="G11" s="2477"/>
      <c r="H11" s="2477"/>
      <c r="I11" s="1857"/>
      <c r="J11" s="1857"/>
      <c r="K11" s="1857"/>
      <c r="L11" s="2477"/>
      <c r="M11" s="2477"/>
      <c r="N11" s="1857"/>
      <c r="O11" s="1857"/>
      <c r="P11" s="1857"/>
      <c r="Q11" s="1857"/>
      <c r="R11" s="1857"/>
      <c r="V11" s="3"/>
      <c r="W11" s="3"/>
    </row>
    <row r="12" spans="1:23" ht="14.45" customHeight="1" x14ac:dyDescent="0.2">
      <c r="A12" s="2388"/>
      <c r="B12" s="2388"/>
      <c r="C12" s="2388"/>
      <c r="D12" s="2388"/>
      <c r="E12" s="2388"/>
      <c r="F12" s="2477"/>
      <c r="G12" s="2477"/>
      <c r="H12" s="2477"/>
      <c r="I12" s="1857"/>
      <c r="J12" s="1857"/>
      <c r="K12" s="1857"/>
      <c r="L12" s="2477"/>
      <c r="M12" s="2477"/>
      <c r="N12" s="1857"/>
      <c r="O12" s="1857"/>
      <c r="P12" s="1857"/>
      <c r="Q12" s="1857"/>
      <c r="R12" s="1857"/>
      <c r="V12" s="3"/>
      <c r="W12" s="3"/>
    </row>
    <row r="13" spans="1:23" ht="14.45" customHeight="1" x14ac:dyDescent="0.2">
      <c r="B13" s="198"/>
      <c r="C13" s="198"/>
      <c r="D13" s="60"/>
      <c r="E13" s="198"/>
      <c r="F13" s="252"/>
      <c r="G13" s="252"/>
      <c r="H13" s="2477"/>
      <c r="I13" s="2478"/>
      <c r="J13" s="2479"/>
      <c r="K13" s="2479"/>
      <c r="L13" s="2477"/>
      <c r="M13" s="2477"/>
      <c r="N13" s="1857"/>
      <c r="O13" s="1857"/>
      <c r="P13" s="1857"/>
      <c r="Q13" s="1857"/>
      <c r="R13" s="1857"/>
      <c r="V13" s="3"/>
      <c r="W13" s="3"/>
    </row>
    <row r="14" spans="1:23" ht="14.45" customHeight="1" x14ac:dyDescent="0.2">
      <c r="A14" s="2480"/>
      <c r="B14" s="2480"/>
      <c r="C14" s="2480"/>
      <c r="D14" s="2480"/>
      <c r="E14" s="2480"/>
      <c r="F14" s="62"/>
      <c r="G14" s="62"/>
      <c r="H14" s="62"/>
      <c r="I14" s="2480"/>
      <c r="J14" s="2480"/>
      <c r="K14" s="2480"/>
      <c r="L14" s="2480"/>
      <c r="M14" s="2480"/>
      <c r="N14" s="2480"/>
      <c r="O14" s="2480"/>
      <c r="P14" s="2480"/>
      <c r="Q14" s="2480"/>
      <c r="R14" s="62"/>
      <c r="V14" s="3"/>
      <c r="W14" s="3"/>
    </row>
    <row r="15" spans="1:23" ht="20.100000000000001" customHeight="1" x14ac:dyDescent="0.2">
      <c r="A15" s="1857"/>
      <c r="B15" s="1857"/>
      <c r="C15" s="1857"/>
      <c r="D15" s="54"/>
      <c r="F15" s="247"/>
      <c r="G15" s="247"/>
      <c r="H15" s="54"/>
      <c r="I15" s="2467"/>
      <c r="J15" s="2468"/>
      <c r="K15" s="2468"/>
      <c r="L15" s="2469"/>
      <c r="M15" s="2469"/>
      <c r="N15" s="2470"/>
      <c r="O15" s="2470"/>
      <c r="P15" s="2470"/>
      <c r="Q15" s="2470"/>
      <c r="R15" s="54"/>
      <c r="V15" s="3"/>
      <c r="W15" s="3"/>
    </row>
    <row r="16" spans="1:23" ht="20.100000000000001" customHeight="1" x14ac:dyDescent="0.2">
      <c r="A16" s="1857"/>
      <c r="B16" s="1857"/>
      <c r="C16" s="1857"/>
      <c r="D16" s="54"/>
      <c r="F16" s="247"/>
      <c r="G16" s="247"/>
      <c r="H16" s="54"/>
      <c r="I16" s="2467"/>
      <c r="J16" s="2468"/>
      <c r="K16" s="2468"/>
      <c r="L16" s="2469"/>
      <c r="M16" s="2469"/>
      <c r="N16" s="2470"/>
      <c r="O16" s="2470"/>
      <c r="P16" s="2470"/>
      <c r="Q16" s="2470"/>
      <c r="R16" s="54"/>
      <c r="V16" s="3"/>
      <c r="W16" s="3"/>
    </row>
    <row r="17" spans="1:23" ht="20.100000000000001" customHeight="1" x14ac:dyDescent="0.2">
      <c r="A17" s="1857"/>
      <c r="B17" s="1857"/>
      <c r="C17" s="1857"/>
      <c r="D17" s="54"/>
      <c r="F17" s="247"/>
      <c r="G17" s="247"/>
      <c r="H17" s="54"/>
      <c r="I17" s="2467"/>
      <c r="J17" s="2468"/>
      <c r="K17" s="2468"/>
      <c r="L17" s="2469"/>
      <c r="M17" s="2469"/>
      <c r="N17" s="2470"/>
      <c r="O17" s="2470"/>
      <c r="P17" s="2470"/>
      <c r="Q17" s="2470"/>
      <c r="R17" s="54"/>
      <c r="V17" s="3"/>
      <c r="W17" s="3"/>
    </row>
    <row r="18" spans="1:23" ht="20.100000000000001" customHeight="1" x14ac:dyDescent="0.2">
      <c r="A18" s="1857"/>
      <c r="B18" s="1857"/>
      <c r="C18" s="1857"/>
      <c r="D18" s="54"/>
      <c r="F18" s="247"/>
      <c r="G18" s="247"/>
      <c r="H18" s="54"/>
      <c r="I18" s="2467"/>
      <c r="J18" s="2468"/>
      <c r="K18" s="2468"/>
      <c r="L18" s="2469"/>
      <c r="M18" s="2469"/>
      <c r="N18" s="2470"/>
      <c r="O18" s="2470"/>
      <c r="P18" s="2470"/>
      <c r="Q18" s="2470"/>
      <c r="R18" s="54"/>
      <c r="V18" s="3"/>
      <c r="W18" s="3"/>
    </row>
    <row r="19" spans="1:23" ht="20.100000000000001" customHeight="1" x14ac:dyDescent="0.2">
      <c r="A19" s="1857"/>
      <c r="B19" s="1857"/>
      <c r="C19" s="1857"/>
      <c r="D19" s="54"/>
      <c r="F19" s="247"/>
      <c r="G19" s="247"/>
      <c r="H19" s="54"/>
      <c r="I19" s="2467"/>
      <c r="J19" s="2468"/>
      <c r="K19" s="2468"/>
      <c r="L19" s="2469"/>
      <c r="M19" s="2469"/>
      <c r="N19" s="2470"/>
      <c r="O19" s="2470"/>
      <c r="P19" s="2470"/>
      <c r="Q19" s="2470"/>
      <c r="R19" s="54"/>
      <c r="V19" s="3"/>
      <c r="W19" s="3"/>
    </row>
    <row r="20" spans="1:23" ht="20.100000000000001" customHeight="1" x14ac:dyDescent="0.2">
      <c r="A20" s="1857"/>
      <c r="B20" s="1857"/>
      <c r="C20" s="1857"/>
      <c r="D20" s="54"/>
      <c r="F20" s="247"/>
      <c r="G20" s="247"/>
      <c r="H20" s="54"/>
      <c r="I20" s="2467"/>
      <c r="J20" s="2468"/>
      <c r="K20" s="2468"/>
      <c r="L20" s="2469"/>
      <c r="M20" s="2469"/>
      <c r="N20" s="2470"/>
      <c r="O20" s="2470"/>
      <c r="P20" s="2470"/>
      <c r="Q20" s="2470"/>
      <c r="R20" s="54"/>
      <c r="V20" s="3"/>
      <c r="W20" s="3"/>
    </row>
    <row r="21" spans="1:23" ht="20.100000000000001" customHeight="1" x14ac:dyDescent="0.2">
      <c r="A21" s="1857"/>
      <c r="B21" s="1857"/>
      <c r="C21" s="1857"/>
      <c r="D21" s="246"/>
      <c r="F21" s="247"/>
      <c r="G21" s="247"/>
      <c r="H21" s="54"/>
      <c r="I21" s="2467"/>
      <c r="J21" s="2468"/>
      <c r="K21" s="2468"/>
      <c r="L21" s="2469"/>
      <c r="M21" s="2469"/>
      <c r="N21" s="2470"/>
      <c r="O21" s="2470"/>
      <c r="P21" s="2470"/>
      <c r="Q21" s="2470"/>
      <c r="R21" s="54"/>
      <c r="V21" s="3"/>
      <c r="W21" s="3"/>
    </row>
    <row r="22" spans="1:23" ht="20.100000000000001" customHeight="1" x14ac:dyDescent="0.2">
      <c r="A22" s="1377"/>
      <c r="B22" s="1377"/>
      <c r="C22" s="1377"/>
      <c r="D22" s="54"/>
      <c r="F22" s="247"/>
      <c r="G22" s="247"/>
      <c r="H22" s="54"/>
      <c r="I22" s="2467"/>
      <c r="J22" s="2468"/>
      <c r="K22" s="2468"/>
      <c r="L22" s="2469"/>
      <c r="M22" s="2469"/>
      <c r="N22" s="2470"/>
      <c r="O22" s="2470"/>
      <c r="P22" s="2470"/>
      <c r="Q22" s="2470"/>
      <c r="R22" s="54"/>
      <c r="V22" s="3"/>
      <c r="W22" s="3"/>
    </row>
    <row r="23" spans="1:23" ht="20.100000000000001" customHeight="1" x14ac:dyDescent="0.2">
      <c r="A23" s="1377"/>
      <c r="B23" s="1377"/>
      <c r="C23" s="1377"/>
      <c r="D23" s="54"/>
      <c r="F23" s="247"/>
      <c r="G23" s="247"/>
      <c r="H23" s="54"/>
      <c r="I23" s="2467"/>
      <c r="J23" s="2468"/>
      <c r="K23" s="2468"/>
      <c r="L23" s="2469"/>
      <c r="M23" s="2469"/>
      <c r="N23" s="2470"/>
      <c r="O23" s="2470"/>
      <c r="P23" s="2470"/>
      <c r="Q23" s="2470"/>
      <c r="R23" s="54"/>
      <c r="V23" s="3"/>
      <c r="W23" s="3"/>
    </row>
    <row r="24" spans="1:23" ht="20.100000000000001" customHeight="1" x14ac:dyDescent="0.2">
      <c r="A24" s="1377"/>
      <c r="B24" s="1377"/>
      <c r="C24" s="1377"/>
      <c r="D24" s="54"/>
      <c r="F24" s="247"/>
      <c r="G24" s="247"/>
      <c r="H24" s="54"/>
      <c r="I24" s="2467"/>
      <c r="J24" s="2468"/>
      <c r="K24" s="2468"/>
      <c r="L24" s="2469"/>
      <c r="M24" s="2469"/>
      <c r="N24" s="2470"/>
      <c r="O24" s="2470"/>
      <c r="P24" s="2470"/>
      <c r="Q24" s="2470"/>
      <c r="R24" s="54"/>
      <c r="V24" s="3"/>
      <c r="W24" s="3"/>
    </row>
    <row r="25" spans="1:23" ht="20.100000000000001" customHeight="1" x14ac:dyDescent="0.2">
      <c r="A25" s="1377"/>
      <c r="B25" s="1377"/>
      <c r="C25" s="1377"/>
      <c r="D25" s="54"/>
      <c r="F25" s="247"/>
      <c r="G25" s="247"/>
      <c r="H25" s="54"/>
      <c r="I25" s="2467"/>
      <c r="J25" s="2468"/>
      <c r="K25" s="2468"/>
      <c r="L25" s="2469"/>
      <c r="M25" s="2469"/>
      <c r="N25" s="2470"/>
      <c r="O25" s="2470"/>
      <c r="P25" s="2470"/>
      <c r="Q25" s="2470"/>
      <c r="R25" s="54"/>
      <c r="V25" s="3"/>
      <c r="W25" s="3"/>
    </row>
    <row r="26" spans="1:23" ht="20.100000000000001" customHeight="1" x14ac:dyDescent="0.2">
      <c r="A26" s="1377"/>
      <c r="B26" s="1377"/>
      <c r="C26" s="1377"/>
      <c r="D26" s="54"/>
      <c r="F26" s="247"/>
      <c r="G26" s="247"/>
      <c r="H26" s="54"/>
      <c r="I26" s="2467"/>
      <c r="J26" s="2468"/>
      <c r="K26" s="2468"/>
      <c r="L26" s="2469"/>
      <c r="M26" s="2469"/>
      <c r="N26" s="2470"/>
      <c r="O26" s="2470"/>
      <c r="P26" s="2470"/>
      <c r="Q26" s="2470"/>
      <c r="R26" s="54"/>
      <c r="V26" s="3"/>
      <c r="W26" s="3"/>
    </row>
    <row r="27" spans="1:23" ht="20.100000000000001" customHeight="1" x14ac:dyDescent="0.2">
      <c r="A27" s="1377"/>
      <c r="B27" s="1377"/>
      <c r="C27" s="1377"/>
      <c r="D27" s="54"/>
      <c r="F27" s="247"/>
      <c r="G27" s="247"/>
      <c r="H27" s="54"/>
      <c r="I27" s="2467"/>
      <c r="J27" s="2468"/>
      <c r="K27" s="2468"/>
      <c r="L27" s="2469"/>
      <c r="M27" s="2469"/>
      <c r="N27" s="2470"/>
      <c r="O27" s="2470"/>
      <c r="P27" s="2470"/>
      <c r="Q27" s="2470"/>
      <c r="R27" s="54"/>
      <c r="V27" s="3"/>
      <c r="W27" s="3"/>
    </row>
    <row r="28" spans="1:23" ht="20.100000000000001" customHeight="1" x14ac:dyDescent="0.2">
      <c r="A28" s="1377"/>
      <c r="B28" s="1377"/>
      <c r="C28" s="1377"/>
      <c r="D28" s="246"/>
      <c r="F28" s="247"/>
      <c r="G28" s="247"/>
      <c r="H28" s="54"/>
      <c r="I28" s="2467"/>
      <c r="J28" s="2468"/>
      <c r="K28" s="2468"/>
      <c r="L28" s="2469"/>
      <c r="M28" s="2469"/>
      <c r="N28" s="2470"/>
      <c r="O28" s="2470"/>
      <c r="P28" s="2470"/>
      <c r="Q28" s="2470"/>
      <c r="R28" s="54"/>
      <c r="V28" s="3"/>
      <c r="W28" s="3"/>
    </row>
    <row r="29" spans="1:23" ht="20.100000000000001" customHeight="1" x14ac:dyDescent="0.2">
      <c r="A29" s="1377"/>
      <c r="B29" s="1377"/>
      <c r="C29" s="1377"/>
      <c r="D29" s="54"/>
      <c r="F29" s="247"/>
      <c r="G29" s="247"/>
      <c r="H29" s="54"/>
      <c r="I29" s="2467"/>
      <c r="J29" s="2468"/>
      <c r="K29" s="2468"/>
      <c r="L29" s="2469"/>
      <c r="M29" s="2469"/>
      <c r="N29" s="2470"/>
      <c r="O29" s="2470"/>
      <c r="P29" s="2470"/>
      <c r="Q29" s="2470"/>
      <c r="R29" s="54"/>
      <c r="V29" s="3"/>
      <c r="W29" s="3"/>
    </row>
    <row r="30" spans="1:23" ht="20.100000000000001" customHeight="1" x14ac:dyDescent="0.2">
      <c r="A30" s="1377"/>
      <c r="B30" s="1377"/>
      <c r="C30" s="1377"/>
      <c r="D30" s="54"/>
      <c r="F30" s="247"/>
      <c r="G30" s="247"/>
      <c r="H30" s="54"/>
      <c r="I30" s="2467"/>
      <c r="J30" s="2468"/>
      <c r="K30" s="2468"/>
      <c r="L30" s="2469"/>
      <c r="M30" s="2469"/>
      <c r="N30" s="2470"/>
      <c r="O30" s="2470"/>
      <c r="P30" s="2470"/>
      <c r="Q30" s="2470"/>
      <c r="R30" s="54"/>
      <c r="V30" s="3"/>
      <c r="W30" s="3"/>
    </row>
    <row r="31" spans="1:23" ht="20.100000000000001" customHeight="1" x14ac:dyDescent="0.2">
      <c r="A31" s="1377"/>
      <c r="B31" s="1377"/>
      <c r="C31" s="1377"/>
      <c r="D31" s="54"/>
      <c r="F31" s="247"/>
      <c r="G31" s="247"/>
      <c r="H31" s="54"/>
      <c r="I31" s="2467"/>
      <c r="J31" s="2468"/>
      <c r="K31" s="2468"/>
      <c r="L31" s="2469"/>
      <c r="M31" s="2469"/>
      <c r="N31" s="2470"/>
      <c r="O31" s="2470"/>
      <c r="P31" s="2470"/>
      <c r="Q31" s="2470"/>
      <c r="R31" s="54"/>
      <c r="V31" s="3"/>
      <c r="W31" s="3"/>
    </row>
    <row r="32" spans="1:23" ht="20.100000000000001" customHeight="1" x14ac:dyDescent="0.2">
      <c r="A32" s="1377"/>
      <c r="B32" s="1377"/>
      <c r="C32" s="1377"/>
      <c r="D32" s="54"/>
      <c r="F32" s="247"/>
      <c r="G32" s="247"/>
      <c r="H32" s="54"/>
      <c r="I32" s="2467"/>
      <c r="J32" s="2468"/>
      <c r="K32" s="2468"/>
      <c r="L32" s="2469"/>
      <c r="M32" s="2469"/>
      <c r="N32" s="2470"/>
      <c r="O32" s="2470"/>
      <c r="P32" s="2470"/>
      <c r="Q32" s="2470"/>
      <c r="R32" s="54"/>
      <c r="V32" s="3"/>
      <c r="W32" s="3"/>
    </row>
    <row r="33" spans="1:23" ht="20.100000000000001" customHeight="1" x14ac:dyDescent="0.2">
      <c r="A33" s="1377"/>
      <c r="B33" s="1377"/>
      <c r="C33" s="1377"/>
      <c r="D33" s="54"/>
      <c r="F33" s="247"/>
      <c r="G33" s="247"/>
      <c r="H33" s="54"/>
      <c r="I33" s="2467"/>
      <c r="J33" s="2468"/>
      <c r="K33" s="2468"/>
      <c r="L33" s="2469"/>
      <c r="M33" s="2469"/>
      <c r="N33" s="2470"/>
      <c r="O33" s="2470"/>
      <c r="P33" s="2470"/>
      <c r="Q33" s="2470"/>
      <c r="R33" s="54"/>
      <c r="V33" s="3"/>
      <c r="W33" s="3"/>
    </row>
    <row r="34" spans="1:23" ht="20.100000000000001" customHeight="1" x14ac:dyDescent="0.2">
      <c r="A34" s="1377"/>
      <c r="B34" s="1377"/>
      <c r="C34" s="1377"/>
      <c r="D34" s="54"/>
      <c r="F34" s="247"/>
      <c r="G34" s="247"/>
      <c r="H34" s="54"/>
      <c r="I34" s="2467"/>
      <c r="J34" s="2468"/>
      <c r="K34" s="2468"/>
      <c r="L34" s="2469"/>
      <c r="M34" s="2469"/>
      <c r="N34" s="2470"/>
      <c r="O34" s="2470"/>
      <c r="P34" s="2470"/>
      <c r="Q34" s="2470"/>
      <c r="R34" s="54"/>
      <c r="V34" s="3"/>
      <c r="W34" s="3"/>
    </row>
    <row r="35" spans="1:23" ht="20.100000000000001" customHeight="1" x14ac:dyDescent="0.2">
      <c r="A35" s="1377"/>
      <c r="B35" s="1377"/>
      <c r="C35" s="1377"/>
      <c r="D35" s="54"/>
      <c r="F35" s="247"/>
      <c r="G35" s="247"/>
      <c r="H35" s="54"/>
      <c r="I35" s="2467"/>
      <c r="J35" s="2468"/>
      <c r="K35" s="2468"/>
      <c r="L35" s="2469"/>
      <c r="M35" s="2469"/>
      <c r="N35" s="2470"/>
      <c r="O35" s="2470"/>
      <c r="P35" s="2470"/>
      <c r="Q35" s="2470"/>
      <c r="R35" s="54"/>
      <c r="V35" s="3"/>
      <c r="W35" s="3"/>
    </row>
    <row r="36" spans="1:23" ht="20.100000000000001" customHeight="1" x14ac:dyDescent="0.2">
      <c r="A36" s="1377"/>
      <c r="B36" s="1377"/>
      <c r="C36" s="1377"/>
      <c r="D36" s="54"/>
      <c r="F36" s="247"/>
      <c r="G36" s="247"/>
      <c r="H36" s="54"/>
      <c r="I36" s="2467"/>
      <c r="J36" s="2468"/>
      <c r="K36" s="2468"/>
      <c r="L36" s="2469"/>
      <c r="M36" s="2469"/>
      <c r="N36" s="2470"/>
      <c r="O36" s="2470"/>
      <c r="P36" s="2470"/>
      <c r="Q36" s="2470"/>
      <c r="R36" s="54"/>
      <c r="V36" s="3"/>
      <c r="W36" s="3"/>
    </row>
    <row r="37" spans="1:23" ht="10.5" customHeight="1" x14ac:dyDescent="0.2">
      <c r="A37" s="245"/>
      <c r="B37" s="245"/>
      <c r="C37" s="245"/>
      <c r="D37" s="54"/>
    </row>
    <row r="38" spans="1:23" ht="14.45" customHeight="1" x14ac:dyDescent="0.2">
      <c r="A38" s="245"/>
      <c r="B38" s="245"/>
      <c r="C38" s="245"/>
      <c r="D38" s="54"/>
      <c r="E38" s="253"/>
      <c r="F38" s="2471"/>
      <c r="G38" s="2471"/>
      <c r="H38" s="2471"/>
      <c r="I38" s="2472"/>
      <c r="J38" s="2472"/>
      <c r="K38" s="2472"/>
    </row>
    <row r="39" spans="1:23" ht="14.45" customHeight="1" x14ac:dyDescent="0.2">
      <c r="A39" s="245"/>
      <c r="B39" s="245"/>
      <c r="C39" s="245"/>
      <c r="D39" s="54"/>
      <c r="E39" s="254"/>
      <c r="F39" s="2471"/>
      <c r="G39" s="2471"/>
      <c r="H39" s="2471"/>
      <c r="I39" s="2472"/>
      <c r="J39" s="2472"/>
      <c r="K39" s="2472"/>
    </row>
    <row r="40" spans="1:23" ht="14.45" customHeight="1" x14ac:dyDescent="0.2">
      <c r="A40" s="245"/>
      <c r="B40" s="245"/>
      <c r="C40" s="245"/>
      <c r="D40" s="54"/>
      <c r="E40" s="254"/>
    </row>
    <row r="41" spans="1:23" ht="7.5" customHeight="1" x14ac:dyDescent="0.2">
      <c r="A41" s="54"/>
      <c r="B41" s="127"/>
      <c r="C41" s="255"/>
      <c r="F41" s="77"/>
      <c r="G41" s="77"/>
      <c r="H41" s="77"/>
      <c r="I41" s="77"/>
    </row>
    <row r="42" spans="1:23" ht="7.5" customHeight="1" x14ac:dyDescent="0.2">
      <c r="A42" s="54"/>
      <c r="B42" s="2473"/>
      <c r="C42" s="2473"/>
      <c r="D42" s="2473"/>
      <c r="E42" s="2473"/>
      <c r="F42" s="2473"/>
      <c r="G42" s="2473"/>
      <c r="H42" s="2473"/>
      <c r="I42" s="2473"/>
      <c r="J42" s="2473"/>
      <c r="K42" s="2473"/>
      <c r="L42" s="2473"/>
      <c r="M42" s="2473"/>
      <c r="N42" s="2473"/>
      <c r="O42" s="2473"/>
      <c r="P42" s="2473"/>
      <c r="Q42" s="2473"/>
      <c r="R42" s="2473"/>
    </row>
    <row r="43" spans="1:23" ht="14.25" customHeight="1" x14ac:dyDescent="0.2">
      <c r="A43" s="54"/>
      <c r="B43" s="2473"/>
      <c r="C43" s="2473"/>
      <c r="D43" s="2473"/>
      <c r="E43" s="2473"/>
      <c r="F43" s="2473"/>
      <c r="G43" s="2473"/>
      <c r="H43" s="2473"/>
      <c r="I43" s="2473"/>
      <c r="J43" s="2473"/>
      <c r="K43" s="2473"/>
      <c r="L43" s="2473"/>
      <c r="M43" s="2473"/>
      <c r="N43" s="2473"/>
      <c r="O43" s="2473"/>
      <c r="P43" s="2473"/>
      <c r="Q43" s="2473"/>
      <c r="R43" s="2473"/>
    </row>
    <row r="44" spans="1:23" ht="14.45" customHeight="1" x14ac:dyDescent="0.2">
      <c r="A44" s="54"/>
      <c r="B44" s="256"/>
      <c r="C44" s="52"/>
      <c r="I44" s="77"/>
    </row>
    <row r="45" spans="1:23" ht="14.45" customHeight="1" x14ac:dyDescent="0.2">
      <c r="A45" s="2474" t="s">
        <v>233</v>
      </c>
      <c r="B45" s="2474"/>
      <c r="C45" s="2474"/>
      <c r="D45" s="2474"/>
      <c r="E45" s="2474"/>
      <c r="F45" s="2474"/>
      <c r="G45" s="2474"/>
      <c r="H45" s="2474"/>
      <c r="I45" s="2474"/>
      <c r="J45" s="2474"/>
      <c r="K45" s="2474"/>
      <c r="L45" s="2474"/>
      <c r="M45" s="2474"/>
      <c r="N45" s="2474"/>
      <c r="O45" s="2474"/>
      <c r="P45" s="2474"/>
      <c r="Q45" s="2474"/>
      <c r="R45" s="2474"/>
      <c r="S45" s="259"/>
      <c r="T45" s="259"/>
      <c r="U45" s="259"/>
    </row>
    <row r="46" spans="1:23" ht="14.45" customHeight="1" x14ac:dyDescent="0.2">
      <c r="A46" s="2475" t="s">
        <v>234</v>
      </c>
      <c r="B46" s="2475"/>
      <c r="C46" s="2475"/>
      <c r="D46" s="2475"/>
      <c r="E46" s="2475"/>
      <c r="F46" s="2475"/>
      <c r="G46" s="2475"/>
      <c r="H46" s="2475"/>
      <c r="I46" s="2475"/>
      <c r="J46" s="2475"/>
      <c r="K46" s="2475"/>
      <c r="L46" s="2475"/>
      <c r="M46" s="2475"/>
      <c r="N46" s="2475"/>
      <c r="O46" s="2475"/>
      <c r="P46" s="2475"/>
      <c r="Q46" s="2475"/>
      <c r="R46" s="2475"/>
      <c r="S46" s="260"/>
      <c r="T46" s="260"/>
      <c r="U46" s="260"/>
    </row>
    <row r="47" spans="1:23" ht="14.45" customHeight="1" x14ac:dyDescent="0.2">
      <c r="A47" s="262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0"/>
      <c r="T47" s="260"/>
      <c r="U47" s="260"/>
    </row>
    <row r="48" spans="1:23" ht="14.45" customHeight="1" x14ac:dyDescent="0.2">
      <c r="A48" s="2476" t="s">
        <v>543</v>
      </c>
      <c r="B48" s="2476"/>
      <c r="C48" s="2476"/>
      <c r="D48" s="2476"/>
      <c r="E48" s="2476"/>
      <c r="F48" s="2476"/>
      <c r="G48" s="2476"/>
      <c r="H48" s="2476"/>
      <c r="I48" s="2476"/>
      <c r="J48" s="2476"/>
      <c r="K48" s="2476"/>
      <c r="L48" s="2476"/>
      <c r="M48" s="2476"/>
      <c r="N48" s="2476"/>
      <c r="O48" s="2476"/>
      <c r="P48" s="2476"/>
      <c r="Q48" s="2476"/>
      <c r="R48" s="2476"/>
      <c r="S48" s="261"/>
      <c r="T48" s="261"/>
      <c r="U48" s="261"/>
    </row>
    <row r="49" spans="1:21" ht="14.45" customHeight="1" x14ac:dyDescent="0.2">
      <c r="A49" s="2476"/>
      <c r="B49" s="2476"/>
      <c r="C49" s="2476"/>
      <c r="D49" s="2476"/>
      <c r="E49" s="2476"/>
      <c r="F49" s="2476"/>
      <c r="G49" s="2476"/>
      <c r="H49" s="2476"/>
      <c r="I49" s="2476"/>
      <c r="J49" s="2476"/>
      <c r="K49" s="2476"/>
      <c r="L49" s="2476"/>
      <c r="M49" s="2476"/>
      <c r="N49" s="2476"/>
      <c r="O49" s="2476"/>
      <c r="P49" s="2476"/>
      <c r="Q49" s="2476"/>
      <c r="R49" s="2476"/>
    </row>
    <row r="50" spans="1:21" ht="14.45" customHeight="1" x14ac:dyDescent="0.2">
      <c r="A50" s="54"/>
      <c r="B50" s="257"/>
      <c r="C50" s="258"/>
      <c r="D50" s="258"/>
    </row>
    <row r="51" spans="1:21" ht="14.45" customHeight="1" x14ac:dyDescent="0.2">
      <c r="A51" s="54"/>
      <c r="B51" s="257"/>
      <c r="C51" s="258"/>
      <c r="D51" s="258"/>
    </row>
    <row r="52" spans="1:21" ht="15" customHeight="1" x14ac:dyDescent="0.2">
      <c r="A52" s="54"/>
      <c r="B52" s="257"/>
      <c r="C52" s="258"/>
      <c r="D52" s="258"/>
    </row>
    <row r="53" spans="1:21" s="7" customFormat="1" ht="15" customHeight="1" x14ac:dyDescent="0.2">
      <c r="A53" s="54"/>
      <c r="B53" s="257"/>
      <c r="C53" s="258"/>
      <c r="D53" s="258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174"/>
      <c r="T53" s="174"/>
      <c r="U53" s="174"/>
    </row>
    <row r="54" spans="1:21" x14ac:dyDescent="0.2">
      <c r="A54" s="54"/>
      <c r="B54" s="257"/>
      <c r="C54" s="258"/>
      <c r="D54" s="258"/>
    </row>
    <row r="56" spans="1:21" x14ac:dyDescent="0.2">
      <c r="S56" s="7"/>
      <c r="T56" s="7"/>
      <c r="U56" s="7"/>
    </row>
  </sheetData>
  <mergeCells count="97">
    <mergeCell ref="A1:M2"/>
    <mergeCell ref="N1:R2"/>
    <mergeCell ref="N3:O3"/>
    <mergeCell ref="P3:R3"/>
    <mergeCell ref="N4:O4"/>
    <mergeCell ref="P4:R4"/>
    <mergeCell ref="N10:Q13"/>
    <mergeCell ref="R10:R13"/>
    <mergeCell ref="H12:H13"/>
    <mergeCell ref="I13:K13"/>
    <mergeCell ref="A14:C14"/>
    <mergeCell ref="D14:E14"/>
    <mergeCell ref="I14:K14"/>
    <mergeCell ref="L14:M14"/>
    <mergeCell ref="N14:Q14"/>
    <mergeCell ref="A10:E12"/>
    <mergeCell ref="F10:F12"/>
    <mergeCell ref="G10:G12"/>
    <mergeCell ref="H10:H11"/>
    <mergeCell ref="I10:K12"/>
    <mergeCell ref="L10:M13"/>
    <mergeCell ref="A15:C21"/>
    <mergeCell ref="I15:K15"/>
    <mergeCell ref="L15:M15"/>
    <mergeCell ref="N15:Q15"/>
    <mergeCell ref="I16:K16"/>
    <mergeCell ref="L16:M16"/>
    <mergeCell ref="N16:Q16"/>
    <mergeCell ref="I17:K17"/>
    <mergeCell ref="L17:M17"/>
    <mergeCell ref="N17:Q17"/>
    <mergeCell ref="I18:K18"/>
    <mergeCell ref="L18:M18"/>
    <mergeCell ref="N18:Q18"/>
    <mergeCell ref="I19:K19"/>
    <mergeCell ref="L19:M19"/>
    <mergeCell ref="N19:Q19"/>
    <mergeCell ref="I20:K20"/>
    <mergeCell ref="L20:M20"/>
    <mergeCell ref="N20:Q20"/>
    <mergeCell ref="I21:K21"/>
    <mergeCell ref="L21:M21"/>
    <mergeCell ref="N21:Q21"/>
    <mergeCell ref="A22:C28"/>
    <mergeCell ref="I22:K22"/>
    <mergeCell ref="L22:M22"/>
    <mergeCell ref="N22:Q22"/>
    <mergeCell ref="I23:K23"/>
    <mergeCell ref="L23:M23"/>
    <mergeCell ref="N23:Q23"/>
    <mergeCell ref="I24:K24"/>
    <mergeCell ref="L24:M24"/>
    <mergeCell ref="N24:Q24"/>
    <mergeCell ref="I25:K25"/>
    <mergeCell ref="L25:M25"/>
    <mergeCell ref="N25:Q25"/>
    <mergeCell ref="I26:K26"/>
    <mergeCell ref="L26:M26"/>
    <mergeCell ref="N26:Q26"/>
    <mergeCell ref="I27:K27"/>
    <mergeCell ref="L27:M27"/>
    <mergeCell ref="N27:Q27"/>
    <mergeCell ref="I28:K28"/>
    <mergeCell ref="L28:M28"/>
    <mergeCell ref="N28:Q28"/>
    <mergeCell ref="L30:M30"/>
    <mergeCell ref="N30:Q30"/>
    <mergeCell ref="I31:K31"/>
    <mergeCell ref="L31:M31"/>
    <mergeCell ref="N31:Q31"/>
    <mergeCell ref="A48:R49"/>
    <mergeCell ref="I32:K32"/>
    <mergeCell ref="L32:M32"/>
    <mergeCell ref="N32:Q32"/>
    <mergeCell ref="A33:C36"/>
    <mergeCell ref="I33:K33"/>
    <mergeCell ref="L33:M33"/>
    <mergeCell ref="N33:Q33"/>
    <mergeCell ref="I34:K34"/>
    <mergeCell ref="L34:M34"/>
    <mergeCell ref="N34:Q34"/>
    <mergeCell ref="A29:C32"/>
    <mergeCell ref="I29:K29"/>
    <mergeCell ref="L29:M29"/>
    <mergeCell ref="N29:Q29"/>
    <mergeCell ref="I30:K30"/>
    <mergeCell ref="F38:H39"/>
    <mergeCell ref="I38:K39"/>
    <mergeCell ref="B42:R43"/>
    <mergeCell ref="A45:R45"/>
    <mergeCell ref="A46:R46"/>
    <mergeCell ref="I35:K35"/>
    <mergeCell ref="L35:M35"/>
    <mergeCell ref="N35:Q35"/>
    <mergeCell ref="I36:K36"/>
    <mergeCell ref="L36:M36"/>
    <mergeCell ref="N36:Q36"/>
  </mergeCells>
  <pageMargins left="0.19685039370078741" right="0.31496062992125984" top="0.27559055118110237" bottom="0.51181102362204722" header="0.19685039370078741" footer="0.19685039370078741"/>
  <pageSetup paperSize="9" scale="95" orientation="portrait" r:id="rId1"/>
  <headerFooter>
    <oddFooter>&amp;R2.16</oddFooter>
  </headerFooter>
  <rowBreaks count="1" manualBreakCount="1">
    <brk id="5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showGridLines="0" tabSelected="1" view="pageBreakPreview" topLeftCell="A16" zoomScaleNormal="100" zoomScaleSheetLayoutView="100" workbookViewId="0">
      <selection activeCell="K23" sqref="K23:L23"/>
    </sheetView>
  </sheetViews>
  <sheetFormatPr defaultColWidth="9.33203125" defaultRowHeight="11.25" x14ac:dyDescent="0.2"/>
  <cols>
    <col min="1" max="1" width="4.33203125" style="174" customWidth="1"/>
    <col min="2" max="2" width="21.6640625" style="174" customWidth="1"/>
    <col min="3" max="5" width="3.83203125" style="174" customWidth="1"/>
    <col min="6" max="6" width="6.1640625" style="82" customWidth="1"/>
    <col min="7" max="7" width="45.5" style="174" customWidth="1"/>
    <col min="8" max="8" width="10.6640625" style="82" customWidth="1"/>
    <col min="9" max="9" width="7.5" style="82" customWidth="1"/>
    <col min="10" max="10" width="4.5" style="82" customWidth="1"/>
    <col min="11" max="11" width="6.83203125" style="82" customWidth="1"/>
    <col min="12" max="12" width="4.5" style="82" customWidth="1"/>
    <col min="13" max="13" width="4.83203125" style="82" customWidth="1"/>
    <col min="14" max="16384" width="9.33203125" style="174"/>
  </cols>
  <sheetData>
    <row r="1" spans="1:19" s="87" customFormat="1" ht="15" customHeight="1" x14ac:dyDescent="0.25">
      <c r="A1" s="1145" t="s">
        <v>391</v>
      </c>
      <c r="B1" s="1145"/>
      <c r="C1" s="1145"/>
      <c r="D1" s="1145"/>
      <c r="E1" s="1145"/>
      <c r="F1" s="1145"/>
      <c r="G1" s="1145"/>
      <c r="H1" s="1146"/>
      <c r="I1" s="1111" t="s">
        <v>156</v>
      </c>
      <c r="J1" s="1112"/>
      <c r="K1" s="1112"/>
      <c r="L1" s="1112"/>
      <c r="M1" s="1113"/>
    </row>
    <row r="2" spans="1:19" ht="15" customHeight="1" x14ac:dyDescent="0.2">
      <c r="A2" s="1145"/>
      <c r="B2" s="1145"/>
      <c r="C2" s="1145"/>
      <c r="D2" s="1145"/>
      <c r="E2" s="1145"/>
      <c r="F2" s="1145"/>
      <c r="G2" s="1145"/>
      <c r="H2" s="1146"/>
      <c r="I2" s="1114" t="s">
        <v>157</v>
      </c>
      <c r="J2" s="1115"/>
      <c r="K2" s="1115"/>
      <c r="L2" s="1115"/>
      <c r="M2" s="1116"/>
    </row>
    <row r="3" spans="1:19" ht="15" customHeight="1" x14ac:dyDescent="0.2">
      <c r="I3" s="434" t="s">
        <v>23</v>
      </c>
      <c r="J3" s="1120" t="s">
        <v>107</v>
      </c>
      <c r="K3" s="1120"/>
      <c r="L3" s="1120"/>
      <c r="M3" s="1121"/>
    </row>
    <row r="4" spans="1:19" ht="17.25" customHeight="1" x14ac:dyDescent="0.2">
      <c r="A4" s="1143" t="str">
        <f>"►Column "&amp;C14&amp;": review all the main topics listed in "&amp;A14&amp;" and write 1 or 2 if the hh access or use them over the last 12 months"</f>
        <v>►Column 2101: review all the main topics listed in 2100 and write 1 or 2 if the hh access or use them over the last 12 months</v>
      </c>
      <c r="B4" s="1143"/>
      <c r="C4" s="1143"/>
      <c r="D4" s="1143"/>
      <c r="E4" s="1143"/>
      <c r="F4" s="1143"/>
      <c r="G4" s="1143"/>
      <c r="H4" s="1143"/>
      <c r="I4" s="606" t="s">
        <v>24</v>
      </c>
      <c r="J4" s="1126" t="s">
        <v>107</v>
      </c>
      <c r="K4" s="1126"/>
      <c r="L4" s="1126"/>
      <c r="M4" s="1127"/>
    </row>
    <row r="5" spans="1:19" ht="15" customHeight="1" x14ac:dyDescent="0.2">
      <c r="A5" s="1143"/>
      <c r="B5" s="1143"/>
      <c r="C5" s="1143"/>
      <c r="D5" s="1143"/>
      <c r="E5" s="1143"/>
      <c r="F5" s="1143"/>
      <c r="G5" s="1143"/>
      <c r="H5" s="1143"/>
      <c r="I5" s="651"/>
      <c r="J5" s="651"/>
      <c r="K5" s="651"/>
      <c r="L5" s="651"/>
      <c r="M5" s="651"/>
      <c r="N5" s="7"/>
      <c r="O5" s="7"/>
      <c r="P5" s="7"/>
      <c r="Q5" s="7"/>
      <c r="R5" s="7"/>
      <c r="S5" s="7"/>
    </row>
    <row r="6" spans="1:19" ht="15" customHeight="1" x14ac:dyDescent="0.2">
      <c r="A6" s="1144" t="str">
        <f>"►Column "&amp;H14&amp;" to "&amp;K14&amp;": indicate with a 'X' if the hh spent money for his dwelling ("&amp;H14&amp;","&amp;I14&amp;") or the one of another hh ("&amp;K14&amp;")"</f>
        <v>►Column 2104 to 2106: indicate with a 'X' if the hh spent money for his dwelling (2104,2105) or the one of another hh (2106)</v>
      </c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7"/>
      <c r="O6" s="7"/>
      <c r="P6" s="7"/>
      <c r="Q6" s="7"/>
      <c r="R6" s="7"/>
      <c r="S6" s="7"/>
    </row>
    <row r="7" spans="1:19" ht="15" customHeight="1" x14ac:dyDescent="0.2">
      <c r="A7" s="1144"/>
      <c r="B7" s="1144"/>
      <c r="C7" s="1144"/>
      <c r="D7" s="1144"/>
      <c r="E7" s="1144"/>
      <c r="F7" s="1144"/>
      <c r="G7" s="1144"/>
      <c r="H7" s="1144"/>
      <c r="I7" s="1144"/>
      <c r="J7" s="1144"/>
      <c r="K7" s="1144"/>
      <c r="L7" s="1144"/>
      <c r="M7" s="1144"/>
      <c r="N7" s="7"/>
      <c r="O7" s="7"/>
      <c r="P7" s="7"/>
      <c r="Q7" s="7"/>
      <c r="R7" s="7"/>
      <c r="S7" s="7"/>
    </row>
    <row r="8" spans="1:19" s="72" customFormat="1" ht="6" customHeight="1" thickBot="1" x14ac:dyDescent="0.25">
      <c r="A8" s="131"/>
      <c r="F8" s="82"/>
      <c r="G8" s="174"/>
      <c r="H8" s="82"/>
      <c r="I8" s="82"/>
      <c r="J8" s="82"/>
      <c r="K8" s="82"/>
      <c r="L8" s="82"/>
      <c r="M8" s="82"/>
    </row>
    <row r="9" spans="1:19" s="72" customFormat="1" ht="29.25" customHeight="1" x14ac:dyDescent="0.2">
      <c r="A9" s="1147" t="s">
        <v>179</v>
      </c>
      <c r="B9" s="1076"/>
      <c r="C9" s="1074" t="s">
        <v>100</v>
      </c>
      <c r="D9" s="1075"/>
      <c r="E9" s="1076"/>
      <c r="F9" s="1151" t="s">
        <v>26</v>
      </c>
      <c r="G9" s="1154" t="s">
        <v>180</v>
      </c>
      <c r="H9" s="1137" t="s">
        <v>181</v>
      </c>
      <c r="I9" s="1138"/>
      <c r="J9" s="1138"/>
      <c r="K9" s="1138"/>
      <c r="L9" s="1138"/>
      <c r="M9" s="1133" t="s">
        <v>25</v>
      </c>
    </row>
    <row r="10" spans="1:19" s="72" customFormat="1" ht="15.75" customHeight="1" x14ac:dyDescent="0.2">
      <c r="A10" s="1148"/>
      <c r="B10" s="1079"/>
      <c r="C10" s="1077"/>
      <c r="D10" s="1078"/>
      <c r="E10" s="1079"/>
      <c r="F10" s="1152"/>
      <c r="G10" s="1155"/>
      <c r="H10" s="1139"/>
      <c r="I10" s="1140"/>
      <c r="J10" s="1140"/>
      <c r="K10" s="1140"/>
      <c r="L10" s="1140"/>
      <c r="M10" s="1134"/>
    </row>
    <row r="11" spans="1:19" s="72" customFormat="1" ht="27.75" customHeight="1" x14ac:dyDescent="0.2">
      <c r="A11" s="1148"/>
      <c r="B11" s="1079"/>
      <c r="C11" s="1080" t="s">
        <v>198</v>
      </c>
      <c r="D11" s="1081"/>
      <c r="E11" s="1082"/>
      <c r="F11" s="1152"/>
      <c r="G11" s="1155"/>
      <c r="H11" s="1072" t="s">
        <v>404</v>
      </c>
      <c r="I11" s="1117" t="s">
        <v>101</v>
      </c>
      <c r="J11" s="1118"/>
      <c r="K11" s="1072" t="s">
        <v>102</v>
      </c>
      <c r="L11" s="1135"/>
      <c r="M11" s="1134"/>
    </row>
    <row r="12" spans="1:19" s="73" customFormat="1" ht="17.25" customHeight="1" x14ac:dyDescent="0.2">
      <c r="A12" s="1148"/>
      <c r="B12" s="1079"/>
      <c r="C12" s="1157" t="s">
        <v>168</v>
      </c>
      <c r="D12" s="1158"/>
      <c r="E12" s="1159"/>
      <c r="F12" s="1152"/>
      <c r="G12" s="1155"/>
      <c r="H12" s="1073"/>
      <c r="I12" s="1073"/>
      <c r="J12" s="1119"/>
      <c r="K12" s="1073"/>
      <c r="L12" s="1136"/>
      <c r="M12" s="1134"/>
    </row>
    <row r="13" spans="1:19" s="73" customFormat="1" ht="13.5" customHeight="1" x14ac:dyDescent="0.2">
      <c r="A13" s="1149"/>
      <c r="B13" s="1150"/>
      <c r="C13" s="1160"/>
      <c r="D13" s="1161"/>
      <c r="E13" s="1150"/>
      <c r="F13" s="1153"/>
      <c r="G13" s="1156"/>
      <c r="H13" s="1141" t="s">
        <v>137</v>
      </c>
      <c r="I13" s="1142"/>
      <c r="J13" s="1142"/>
      <c r="K13" s="1142"/>
      <c r="L13" s="1142"/>
      <c r="M13" s="1134"/>
    </row>
    <row r="14" spans="1:19" s="85" customFormat="1" ht="13.5" customHeight="1" thickBot="1" x14ac:dyDescent="0.25">
      <c r="A14" s="1162">
        <v>2100</v>
      </c>
      <c r="B14" s="1128"/>
      <c r="C14" s="1163">
        <f>A14+1</f>
        <v>2101</v>
      </c>
      <c r="D14" s="1164"/>
      <c r="E14" s="1165"/>
      <c r="F14" s="156">
        <f>C14+1</f>
        <v>2102</v>
      </c>
      <c r="G14" s="156">
        <f t="shared" ref="G14:I14" si="0">F14+1</f>
        <v>2103</v>
      </c>
      <c r="H14" s="692">
        <f t="shared" si="0"/>
        <v>2104</v>
      </c>
      <c r="I14" s="1083">
        <f t="shared" si="0"/>
        <v>2105</v>
      </c>
      <c r="J14" s="1128"/>
      <c r="K14" s="1083">
        <f>I14+1</f>
        <v>2106</v>
      </c>
      <c r="L14" s="1084"/>
      <c r="M14" s="197">
        <f>K14+1</f>
        <v>2107</v>
      </c>
    </row>
    <row r="15" spans="1:19" ht="9" customHeight="1" x14ac:dyDescent="0.2">
      <c r="A15" s="1085">
        <v>1</v>
      </c>
      <c r="B15" s="1088" t="s">
        <v>96</v>
      </c>
      <c r="C15" s="160"/>
      <c r="D15" s="161"/>
      <c r="E15" s="162"/>
      <c r="F15" s="1091">
        <v>11</v>
      </c>
      <c r="G15" s="1093" t="s">
        <v>65</v>
      </c>
      <c r="H15" s="1095" t="s">
        <v>129</v>
      </c>
      <c r="I15" s="1095" t="s">
        <v>129</v>
      </c>
      <c r="J15" s="1129"/>
      <c r="K15" s="1095" t="s">
        <v>129</v>
      </c>
      <c r="L15" s="1097"/>
      <c r="M15" s="1122" t="s">
        <v>115</v>
      </c>
    </row>
    <row r="16" spans="1:19" ht="9" customHeight="1" thickBot="1" x14ac:dyDescent="0.25">
      <c r="A16" s="1086"/>
      <c r="B16" s="1089"/>
      <c r="C16" s="145"/>
      <c r="D16" s="728"/>
      <c r="E16" s="148"/>
      <c r="F16" s="1092"/>
      <c r="G16" s="1094"/>
      <c r="H16" s="1096"/>
      <c r="I16" s="1096"/>
      <c r="J16" s="1130"/>
      <c r="K16" s="1096"/>
      <c r="L16" s="1098"/>
      <c r="M16" s="1123"/>
    </row>
    <row r="17" spans="1:13" ht="9" customHeight="1" x14ac:dyDescent="0.2">
      <c r="A17" s="1086"/>
      <c r="B17" s="1089"/>
      <c r="C17" s="145"/>
      <c r="D17" s="930"/>
      <c r="E17" s="148"/>
      <c r="F17" s="1099">
        <v>12</v>
      </c>
      <c r="G17" s="1105" t="s">
        <v>403</v>
      </c>
      <c r="H17" s="1103" t="s">
        <v>129</v>
      </c>
      <c r="I17" s="1103" t="s">
        <v>129</v>
      </c>
      <c r="J17" s="1108"/>
      <c r="K17" s="1103" t="s">
        <v>129</v>
      </c>
      <c r="L17" s="1104"/>
      <c r="M17" s="1124" t="s">
        <v>115</v>
      </c>
    </row>
    <row r="18" spans="1:13" ht="9" customHeight="1" thickBot="1" x14ac:dyDescent="0.25">
      <c r="A18" s="1086"/>
      <c r="B18" s="1089"/>
      <c r="C18" s="145"/>
      <c r="D18" s="931"/>
      <c r="E18" s="148"/>
      <c r="F18" s="1092"/>
      <c r="G18" s="1106"/>
      <c r="H18" s="1107"/>
      <c r="I18" s="1107"/>
      <c r="J18" s="1109"/>
      <c r="K18" s="1107"/>
      <c r="L18" s="1110"/>
      <c r="M18" s="1166"/>
    </row>
    <row r="19" spans="1:13" ht="9" customHeight="1" x14ac:dyDescent="0.2">
      <c r="A19" s="1086"/>
      <c r="B19" s="1089"/>
      <c r="C19" s="145"/>
      <c r="D19" s="155"/>
      <c r="E19" s="148"/>
      <c r="F19" s="1099">
        <v>13</v>
      </c>
      <c r="G19" s="1101" t="s">
        <v>406</v>
      </c>
      <c r="H19" s="1103" t="s">
        <v>129</v>
      </c>
      <c r="I19" s="1103" t="s">
        <v>129</v>
      </c>
      <c r="J19" s="1108"/>
      <c r="K19" s="1103" t="s">
        <v>129</v>
      </c>
      <c r="L19" s="1104"/>
      <c r="M19" s="1124" t="s">
        <v>115</v>
      </c>
    </row>
    <row r="20" spans="1:13" ht="9" customHeight="1" x14ac:dyDescent="0.2">
      <c r="A20" s="1087"/>
      <c r="B20" s="1090"/>
      <c r="C20" s="149"/>
      <c r="D20" s="155"/>
      <c r="E20" s="136"/>
      <c r="F20" s="1100"/>
      <c r="G20" s="1102"/>
      <c r="H20" s="1096"/>
      <c r="I20" s="1131"/>
      <c r="J20" s="1132"/>
      <c r="K20" s="1096"/>
      <c r="L20" s="1098"/>
      <c r="M20" s="1125"/>
    </row>
    <row r="21" spans="1:13" ht="18" customHeight="1" thickBot="1" x14ac:dyDescent="0.4">
      <c r="A21" s="1202">
        <v>2</v>
      </c>
      <c r="B21" s="1203" t="s">
        <v>97</v>
      </c>
      <c r="C21" s="150"/>
      <c r="D21" s="151"/>
      <c r="E21" s="140"/>
      <c r="F21" s="71">
        <v>21</v>
      </c>
      <c r="G21" s="157" t="s">
        <v>66</v>
      </c>
      <c r="H21" s="700" t="s">
        <v>129</v>
      </c>
      <c r="I21" s="1190" t="s">
        <v>129</v>
      </c>
      <c r="J21" s="1209"/>
      <c r="K21" s="1190" t="s">
        <v>129</v>
      </c>
      <c r="L21" s="1191"/>
      <c r="M21" s="697" t="s">
        <v>115</v>
      </c>
    </row>
    <row r="22" spans="1:13" ht="18" customHeight="1" thickBot="1" x14ac:dyDescent="0.4">
      <c r="A22" s="1202"/>
      <c r="B22" s="1204"/>
      <c r="C22" s="145"/>
      <c r="D22" s="134"/>
      <c r="E22" s="135"/>
      <c r="F22" s="69">
        <v>22</v>
      </c>
      <c r="G22" s="158" t="s">
        <v>405</v>
      </c>
      <c r="H22" s="701" t="s">
        <v>129</v>
      </c>
      <c r="I22" s="1177" t="s">
        <v>129</v>
      </c>
      <c r="J22" s="1186"/>
      <c r="K22" s="1177" t="s">
        <v>129</v>
      </c>
      <c r="L22" s="1178"/>
      <c r="M22" s="696" t="s">
        <v>115</v>
      </c>
    </row>
    <row r="23" spans="1:13" ht="18" customHeight="1" x14ac:dyDescent="0.35">
      <c r="A23" s="1202"/>
      <c r="B23" s="1205"/>
      <c r="C23" s="142"/>
      <c r="D23" s="143"/>
      <c r="E23" s="141"/>
      <c r="F23" s="70">
        <v>23</v>
      </c>
      <c r="G23" s="159" t="s">
        <v>70</v>
      </c>
      <c r="H23" s="266" t="s">
        <v>129</v>
      </c>
      <c r="I23" s="1195" t="s">
        <v>129</v>
      </c>
      <c r="J23" s="1196"/>
      <c r="K23" s="1195" t="s">
        <v>129</v>
      </c>
      <c r="L23" s="1210"/>
      <c r="M23" s="267" t="s">
        <v>115</v>
      </c>
    </row>
    <row r="24" spans="1:13" ht="18" customHeight="1" thickBot="1" x14ac:dyDescent="0.4">
      <c r="A24" s="1211">
        <v>3</v>
      </c>
      <c r="B24" s="1206" t="s">
        <v>445</v>
      </c>
      <c r="C24" s="153"/>
      <c r="D24" s="144"/>
      <c r="E24" s="135"/>
      <c r="F24" s="71">
        <v>31</v>
      </c>
      <c r="G24" s="157" t="s">
        <v>67</v>
      </c>
      <c r="H24" s="695" t="s">
        <v>129</v>
      </c>
      <c r="I24" s="1190" t="s">
        <v>129</v>
      </c>
      <c r="J24" s="1209"/>
      <c r="K24" s="1190" t="s">
        <v>129</v>
      </c>
      <c r="L24" s="1191"/>
      <c r="M24" s="699" t="s">
        <v>115</v>
      </c>
    </row>
    <row r="25" spans="1:13" ht="18" customHeight="1" thickBot="1" x14ac:dyDescent="0.4">
      <c r="A25" s="1086"/>
      <c r="B25" s="1207"/>
      <c r="C25" s="145"/>
      <c r="D25" s="134"/>
      <c r="E25" s="135"/>
      <c r="F25" s="69">
        <v>32</v>
      </c>
      <c r="G25" s="158" t="s">
        <v>68</v>
      </c>
      <c r="H25" s="701" t="s">
        <v>129</v>
      </c>
      <c r="I25" s="1177" t="s">
        <v>129</v>
      </c>
      <c r="J25" s="1186"/>
      <c r="K25" s="1177" t="s">
        <v>129</v>
      </c>
      <c r="L25" s="1178"/>
      <c r="M25" s="696" t="s">
        <v>115</v>
      </c>
    </row>
    <row r="26" spans="1:13" ht="18" customHeight="1" x14ac:dyDescent="0.35">
      <c r="A26" s="1087"/>
      <c r="B26" s="1208"/>
      <c r="C26" s="142"/>
      <c r="D26" s="143"/>
      <c r="E26" s="141"/>
      <c r="F26" s="70">
        <v>33</v>
      </c>
      <c r="G26" s="159" t="s">
        <v>70</v>
      </c>
      <c r="H26" s="694" t="s">
        <v>129</v>
      </c>
      <c r="I26" s="1195" t="s">
        <v>129</v>
      </c>
      <c r="J26" s="1196"/>
      <c r="K26" s="1195" t="s">
        <v>129</v>
      </c>
      <c r="L26" s="1210"/>
      <c r="M26" s="693" t="s">
        <v>115</v>
      </c>
    </row>
    <row r="27" spans="1:13" ht="18" customHeight="1" x14ac:dyDescent="0.35">
      <c r="A27" s="1211">
        <v>4</v>
      </c>
      <c r="B27" s="1183" t="s">
        <v>98</v>
      </c>
      <c r="C27" s="1187"/>
      <c r="D27" s="1188"/>
      <c r="E27" s="1189"/>
      <c r="F27" s="212">
        <v>41</v>
      </c>
      <c r="G27" s="214" t="s">
        <v>69</v>
      </c>
      <c r="H27" s="700" t="s">
        <v>129</v>
      </c>
      <c r="I27" s="1190" t="s">
        <v>129</v>
      </c>
      <c r="J27" s="1209"/>
      <c r="K27" s="1190" t="s">
        <v>129</v>
      </c>
      <c r="L27" s="1191"/>
      <c r="M27" s="697" t="s">
        <v>115</v>
      </c>
    </row>
    <row r="28" spans="1:13" ht="9" customHeight="1" thickBot="1" x14ac:dyDescent="0.25">
      <c r="A28" s="1086"/>
      <c r="B28" s="1184"/>
      <c r="C28" s="193"/>
      <c r="D28" s="194"/>
      <c r="E28" s="195"/>
      <c r="F28" s="1171">
        <v>42</v>
      </c>
      <c r="G28" s="1193" t="s">
        <v>118</v>
      </c>
      <c r="H28" s="1194" t="s">
        <v>129</v>
      </c>
      <c r="I28" s="1103" t="s">
        <v>129</v>
      </c>
      <c r="J28" s="1108"/>
      <c r="K28" s="1096" t="s">
        <v>129</v>
      </c>
      <c r="L28" s="1098"/>
      <c r="M28" s="1123" t="s">
        <v>115</v>
      </c>
    </row>
    <row r="29" spans="1:13" ht="9" customHeight="1" x14ac:dyDescent="0.2">
      <c r="A29" s="1086"/>
      <c r="B29" s="1184"/>
      <c r="C29" s="193"/>
      <c r="D29" s="1169"/>
      <c r="E29" s="195"/>
      <c r="F29" s="1172"/>
      <c r="G29" s="1174"/>
      <c r="H29" s="1176"/>
      <c r="I29" s="1107"/>
      <c r="J29" s="1109"/>
      <c r="K29" s="1107"/>
      <c r="L29" s="1110"/>
      <c r="M29" s="1166"/>
    </row>
    <row r="30" spans="1:13" ht="9" customHeight="1" thickBot="1" x14ac:dyDescent="0.25">
      <c r="A30" s="1086"/>
      <c r="B30" s="1184"/>
      <c r="C30" s="152"/>
      <c r="D30" s="1170"/>
      <c r="E30" s="137"/>
      <c r="F30" s="1171">
        <v>43</v>
      </c>
      <c r="G30" s="1173" t="s">
        <v>127</v>
      </c>
      <c r="H30" s="1175" t="s">
        <v>129</v>
      </c>
      <c r="I30" s="1103" t="s">
        <v>129</v>
      </c>
      <c r="J30" s="1108"/>
      <c r="K30" s="1103" t="s">
        <v>129</v>
      </c>
      <c r="L30" s="1104"/>
      <c r="M30" s="1124" t="s">
        <v>115</v>
      </c>
    </row>
    <row r="31" spans="1:13" ht="9" customHeight="1" x14ac:dyDescent="0.2">
      <c r="A31" s="1086"/>
      <c r="B31" s="1184"/>
      <c r="C31" s="152"/>
      <c r="D31" s="196"/>
      <c r="E31" s="137"/>
      <c r="F31" s="1172"/>
      <c r="G31" s="1174"/>
      <c r="H31" s="1176"/>
      <c r="I31" s="1107"/>
      <c r="J31" s="1109"/>
      <c r="K31" s="1107"/>
      <c r="L31" s="1110"/>
      <c r="M31" s="1166"/>
    </row>
    <row r="32" spans="1:13" ht="18" customHeight="1" x14ac:dyDescent="0.35">
      <c r="A32" s="1087"/>
      <c r="B32" s="1181"/>
      <c r="C32" s="154"/>
      <c r="D32" s="171"/>
      <c r="E32" s="138"/>
      <c r="F32" s="213">
        <v>44</v>
      </c>
      <c r="G32" s="215" t="s">
        <v>70</v>
      </c>
      <c r="H32" s="266" t="s">
        <v>129</v>
      </c>
      <c r="I32" s="1195" t="s">
        <v>129</v>
      </c>
      <c r="J32" s="1196"/>
      <c r="K32" s="1195" t="s">
        <v>129</v>
      </c>
      <c r="L32" s="1210"/>
      <c r="M32" s="267" t="s">
        <v>115</v>
      </c>
    </row>
    <row r="33" spans="1:13" ht="9" customHeight="1" thickBot="1" x14ac:dyDescent="0.25">
      <c r="A33" s="1211">
        <v>5</v>
      </c>
      <c r="B33" s="1192" t="s">
        <v>99</v>
      </c>
      <c r="C33" s="146"/>
      <c r="D33" s="147"/>
      <c r="E33" s="139"/>
      <c r="F33" s="1225">
        <v>51</v>
      </c>
      <c r="G33" s="1218" t="s">
        <v>81</v>
      </c>
      <c r="H33" s="1220" t="s">
        <v>129</v>
      </c>
      <c r="I33" s="1198" t="s">
        <v>129</v>
      </c>
      <c r="J33" s="1199"/>
      <c r="K33" s="1198" t="s">
        <v>129</v>
      </c>
      <c r="L33" s="1200"/>
      <c r="M33" s="1201" t="s">
        <v>115</v>
      </c>
    </row>
    <row r="34" spans="1:13" ht="9" customHeight="1" x14ac:dyDescent="0.2">
      <c r="A34" s="1086"/>
      <c r="B34" s="1089"/>
      <c r="C34" s="145"/>
      <c r="D34" s="1179"/>
      <c r="E34" s="148"/>
      <c r="F34" s="1092"/>
      <c r="G34" s="1219"/>
      <c r="H34" s="1221"/>
      <c r="I34" s="1107"/>
      <c r="J34" s="1109"/>
      <c r="K34" s="1107"/>
      <c r="L34" s="1110"/>
      <c r="M34" s="1197"/>
    </row>
    <row r="35" spans="1:13" ht="9" customHeight="1" thickBot="1" x14ac:dyDescent="0.25">
      <c r="A35" s="1086"/>
      <c r="B35" s="1089"/>
      <c r="C35" s="145"/>
      <c r="D35" s="1180"/>
      <c r="E35" s="148"/>
      <c r="F35" s="1099">
        <v>52</v>
      </c>
      <c r="G35" s="1223" t="s">
        <v>407</v>
      </c>
      <c r="H35" s="1221" t="s">
        <v>129</v>
      </c>
      <c r="I35" s="1103" t="s">
        <v>129</v>
      </c>
      <c r="J35" s="1108"/>
      <c r="K35" s="1103" t="s">
        <v>129</v>
      </c>
      <c r="L35" s="1104"/>
      <c r="M35" s="1197" t="s">
        <v>115</v>
      </c>
    </row>
    <row r="36" spans="1:13" ht="9" customHeight="1" x14ac:dyDescent="0.2">
      <c r="A36" s="1086"/>
      <c r="B36" s="1089"/>
      <c r="C36" s="149"/>
      <c r="D36" s="155"/>
      <c r="E36" s="136"/>
      <c r="F36" s="1222"/>
      <c r="G36" s="1224"/>
      <c r="H36" s="1175"/>
      <c r="I36" s="1096"/>
      <c r="J36" s="1130"/>
      <c r="K36" s="1096"/>
      <c r="L36" s="1098"/>
      <c r="M36" s="1124"/>
    </row>
    <row r="37" spans="1:13" ht="9" customHeight="1" thickBot="1" x14ac:dyDescent="0.25">
      <c r="A37" s="1211">
        <v>6</v>
      </c>
      <c r="B37" s="1192" t="s">
        <v>281</v>
      </c>
      <c r="C37" s="146"/>
      <c r="D37" s="147"/>
      <c r="E37" s="139"/>
      <c r="F37" s="1225">
        <v>61</v>
      </c>
      <c r="G37" s="1218" t="s">
        <v>282</v>
      </c>
      <c r="H37" s="1220" t="s">
        <v>129</v>
      </c>
      <c r="I37" s="1198" t="s">
        <v>129</v>
      </c>
      <c r="J37" s="1199"/>
      <c r="K37" s="1198" t="s">
        <v>129</v>
      </c>
      <c r="L37" s="1200"/>
      <c r="M37" s="1201" t="s">
        <v>115</v>
      </c>
    </row>
    <row r="38" spans="1:13" ht="9" customHeight="1" x14ac:dyDescent="0.2">
      <c r="A38" s="1086"/>
      <c r="B38" s="1089"/>
      <c r="C38" s="145"/>
      <c r="D38" s="1179"/>
      <c r="E38" s="148"/>
      <c r="F38" s="1092"/>
      <c r="G38" s="1219"/>
      <c r="H38" s="1221"/>
      <c r="I38" s="1107"/>
      <c r="J38" s="1109"/>
      <c r="K38" s="1107"/>
      <c r="L38" s="1110"/>
      <c r="M38" s="1197"/>
    </row>
    <row r="39" spans="1:13" ht="9" customHeight="1" thickBot="1" x14ac:dyDescent="0.25">
      <c r="A39" s="1086"/>
      <c r="B39" s="1089"/>
      <c r="C39" s="145"/>
      <c r="D39" s="1180"/>
      <c r="E39" s="148"/>
      <c r="F39" s="1099">
        <v>62</v>
      </c>
      <c r="G39" s="1223" t="s">
        <v>408</v>
      </c>
      <c r="H39" s="1221" t="s">
        <v>129</v>
      </c>
      <c r="I39" s="1103" t="s">
        <v>129</v>
      </c>
      <c r="J39" s="1108"/>
      <c r="K39" s="1103" t="s">
        <v>129</v>
      </c>
      <c r="L39" s="1104"/>
      <c r="M39" s="1197" t="s">
        <v>115</v>
      </c>
    </row>
    <row r="40" spans="1:13" ht="9" customHeight="1" x14ac:dyDescent="0.2">
      <c r="A40" s="1086"/>
      <c r="B40" s="1089"/>
      <c r="C40" s="149"/>
      <c r="D40" s="155"/>
      <c r="E40" s="136"/>
      <c r="F40" s="1222"/>
      <c r="G40" s="1224"/>
      <c r="H40" s="1175"/>
      <c r="I40" s="1096"/>
      <c r="J40" s="1130"/>
      <c r="K40" s="1096"/>
      <c r="L40" s="1098"/>
      <c r="M40" s="1124"/>
    </row>
    <row r="41" spans="1:13" ht="9" customHeight="1" thickBot="1" x14ac:dyDescent="0.25">
      <c r="A41" s="1211">
        <v>7</v>
      </c>
      <c r="B41" s="1192" t="s">
        <v>283</v>
      </c>
      <c r="C41" s="146"/>
      <c r="D41" s="147"/>
      <c r="E41" s="139"/>
      <c r="F41" s="1225">
        <v>71</v>
      </c>
      <c r="G41" s="1183" t="s">
        <v>255</v>
      </c>
      <c r="H41" s="1226" t="s">
        <v>129</v>
      </c>
      <c r="I41" s="1198" t="s">
        <v>129</v>
      </c>
      <c r="J41" s="1199"/>
      <c r="K41" s="1198" t="s">
        <v>129</v>
      </c>
      <c r="L41" s="1199"/>
      <c r="M41" s="1228" t="s">
        <v>115</v>
      </c>
    </row>
    <row r="42" spans="1:13" ht="9" customHeight="1" x14ac:dyDescent="0.2">
      <c r="A42" s="1086"/>
      <c r="B42" s="1089"/>
      <c r="C42" s="145"/>
      <c r="D42" s="1179"/>
      <c r="E42" s="148"/>
      <c r="F42" s="1092"/>
      <c r="G42" s="1106"/>
      <c r="H42" s="1176"/>
      <c r="I42" s="1107"/>
      <c r="J42" s="1109"/>
      <c r="K42" s="1107"/>
      <c r="L42" s="1109"/>
      <c r="M42" s="1166"/>
    </row>
    <row r="43" spans="1:13" ht="9" customHeight="1" thickBot="1" x14ac:dyDescent="0.25">
      <c r="A43" s="1086"/>
      <c r="B43" s="1089"/>
      <c r="C43" s="145"/>
      <c r="D43" s="1180"/>
      <c r="E43" s="148"/>
      <c r="F43" s="1099">
        <v>72</v>
      </c>
      <c r="G43" s="1105" t="s">
        <v>409</v>
      </c>
      <c r="H43" s="1175" t="s">
        <v>129</v>
      </c>
      <c r="I43" s="1103" t="s">
        <v>129</v>
      </c>
      <c r="J43" s="1108"/>
      <c r="K43" s="1103" t="s">
        <v>129</v>
      </c>
      <c r="L43" s="1108"/>
      <c r="M43" s="1124" t="s">
        <v>115</v>
      </c>
    </row>
    <row r="44" spans="1:13" ht="9" customHeight="1" x14ac:dyDescent="0.2">
      <c r="A44" s="1087"/>
      <c r="B44" s="1090"/>
      <c r="C44" s="581"/>
      <c r="D44" s="582"/>
      <c r="E44" s="583"/>
      <c r="F44" s="1100"/>
      <c r="G44" s="1181"/>
      <c r="H44" s="1182"/>
      <c r="I44" s="1131"/>
      <c r="J44" s="1132"/>
      <c r="K44" s="1131"/>
      <c r="L44" s="1132"/>
      <c r="M44" s="1125"/>
    </row>
    <row r="45" spans="1:13" ht="10.5" customHeight="1" x14ac:dyDescent="0.2">
      <c r="A45" s="1211">
        <v>8</v>
      </c>
      <c r="B45" s="1183" t="s">
        <v>285</v>
      </c>
      <c r="C45" s="585"/>
      <c r="D45" s="586"/>
      <c r="E45" s="587"/>
      <c r="F45" s="1225">
        <v>81</v>
      </c>
      <c r="G45" s="1192" t="s">
        <v>510</v>
      </c>
      <c r="H45" s="1233" t="s">
        <v>129</v>
      </c>
      <c r="I45" s="1236" t="s">
        <v>129</v>
      </c>
      <c r="J45" s="1237"/>
      <c r="K45" s="1236" t="s">
        <v>129</v>
      </c>
      <c r="L45" s="1237"/>
      <c r="M45" s="1242" t="s">
        <v>115</v>
      </c>
    </row>
    <row r="46" spans="1:13" ht="6.75" customHeight="1" x14ac:dyDescent="0.2">
      <c r="A46" s="1086"/>
      <c r="B46" s="1184"/>
      <c r="C46" s="145"/>
      <c r="D46" s="928"/>
      <c r="E46" s="137"/>
      <c r="F46" s="1222"/>
      <c r="G46" s="1089"/>
      <c r="H46" s="1234"/>
      <c r="I46" s="1238"/>
      <c r="J46" s="1239"/>
      <c r="K46" s="1238"/>
      <c r="L46" s="1239"/>
      <c r="M46" s="1243"/>
    </row>
    <row r="47" spans="1:13" ht="7.5" customHeight="1" x14ac:dyDescent="0.2">
      <c r="A47" s="1086"/>
      <c r="B47" s="1184"/>
      <c r="C47" s="145"/>
      <c r="D47" s="928"/>
      <c r="E47" s="137"/>
      <c r="F47" s="1222"/>
      <c r="G47" s="1089"/>
      <c r="H47" s="1234"/>
      <c r="I47" s="1238"/>
      <c r="J47" s="1239"/>
      <c r="K47" s="1238"/>
      <c r="L47" s="1239"/>
      <c r="M47" s="1243"/>
    </row>
    <row r="48" spans="1:13" ht="6.75" customHeight="1" thickBot="1" x14ac:dyDescent="0.25">
      <c r="A48" s="1086"/>
      <c r="B48" s="1184"/>
      <c r="C48" s="145"/>
      <c r="D48" s="928"/>
      <c r="E48" s="137"/>
      <c r="F48" s="1092"/>
      <c r="G48" s="1231"/>
      <c r="H48" s="1235"/>
      <c r="I48" s="1240"/>
      <c r="J48" s="1241"/>
      <c r="K48" s="1240"/>
      <c r="L48" s="1241"/>
      <c r="M48" s="1244"/>
    </row>
    <row r="49" spans="1:13" ht="18" customHeight="1" thickBot="1" x14ac:dyDescent="0.4">
      <c r="A49" s="1086"/>
      <c r="B49" s="1184"/>
      <c r="C49" s="145"/>
      <c r="D49" s="929"/>
      <c r="E49" s="137"/>
      <c r="F49" s="584">
        <v>82</v>
      </c>
      <c r="G49" s="698" t="s">
        <v>284</v>
      </c>
      <c r="H49" s="701" t="s">
        <v>129</v>
      </c>
      <c r="I49" s="1177" t="s">
        <v>129</v>
      </c>
      <c r="J49" s="1186"/>
      <c r="K49" s="1177" t="s">
        <v>129</v>
      </c>
      <c r="L49" s="1178"/>
      <c r="M49" s="696" t="s">
        <v>115</v>
      </c>
    </row>
    <row r="50" spans="1:13" ht="9.75" customHeight="1" x14ac:dyDescent="0.2">
      <c r="A50" s="1086"/>
      <c r="B50" s="1184"/>
      <c r="C50" s="145"/>
      <c r="D50" s="932"/>
      <c r="E50" s="137"/>
      <c r="F50" s="1099">
        <v>83</v>
      </c>
      <c r="G50" s="1105" t="s">
        <v>286</v>
      </c>
      <c r="H50" s="1245" t="s">
        <v>129</v>
      </c>
      <c r="I50" s="1247" t="s">
        <v>129</v>
      </c>
      <c r="J50" s="1248"/>
      <c r="K50" s="1247" t="s">
        <v>129</v>
      </c>
      <c r="L50" s="1248"/>
      <c r="M50" s="1251" t="s">
        <v>115</v>
      </c>
    </row>
    <row r="51" spans="1:13" ht="13.5" customHeight="1" thickBot="1" x14ac:dyDescent="0.25">
      <c r="A51" s="1227"/>
      <c r="B51" s="1185"/>
      <c r="C51" s="729"/>
      <c r="D51" s="730"/>
      <c r="E51" s="731"/>
      <c r="F51" s="1232"/>
      <c r="G51" s="1185"/>
      <c r="H51" s="1246"/>
      <c r="I51" s="1249"/>
      <c r="J51" s="1250"/>
      <c r="K51" s="1249"/>
      <c r="L51" s="1250"/>
      <c r="M51" s="1252"/>
    </row>
    <row r="52" spans="1:13" s="320" customFormat="1" ht="9" customHeight="1" x14ac:dyDescent="0.35">
      <c r="A52" s="314"/>
      <c r="B52" s="315"/>
      <c r="C52" s="316"/>
      <c r="D52" s="316"/>
      <c r="E52" s="316"/>
      <c r="F52" s="317"/>
      <c r="G52" s="318"/>
      <c r="H52" s="319"/>
      <c r="I52" s="319"/>
      <c r="J52" s="319"/>
      <c r="K52" s="319"/>
      <c r="L52" s="319"/>
      <c r="M52" s="319"/>
    </row>
    <row r="53" spans="1:13" ht="9" customHeight="1" x14ac:dyDescent="0.2">
      <c r="A53" s="1229" t="s">
        <v>125</v>
      </c>
      <c r="B53" s="1167" t="str">
        <f>" each expenditures identified in columns "&amp;H14&amp;" to "&amp;K14&amp;" have to be detailled in Q2.1.2"</f>
        <v xml:space="preserve"> each expenditures identified in columns 2104 to 2106 have to be detailled in Q2.1.2</v>
      </c>
      <c r="C53" s="1167"/>
      <c r="D53" s="1167"/>
      <c r="E53" s="1167"/>
      <c r="F53" s="1167"/>
      <c r="G53" s="1167"/>
      <c r="H53" s="1167"/>
      <c r="I53" s="1167"/>
      <c r="J53" s="1167"/>
      <c r="K53" s="1167"/>
      <c r="L53" s="1167"/>
      <c r="M53" s="332"/>
    </row>
    <row r="54" spans="1:13" ht="9" customHeight="1" x14ac:dyDescent="0.2">
      <c r="A54" s="1230"/>
      <c r="B54" s="1168"/>
      <c r="C54" s="1168"/>
      <c r="D54" s="1168"/>
      <c r="E54" s="1168"/>
      <c r="F54" s="1168"/>
      <c r="G54" s="1168"/>
      <c r="H54" s="1168"/>
      <c r="I54" s="1168"/>
      <c r="J54" s="1168"/>
      <c r="K54" s="1168"/>
      <c r="L54" s="1168"/>
      <c r="M54" s="333"/>
    </row>
    <row r="55" spans="1:13" ht="9" customHeight="1" x14ac:dyDescent="0.2">
      <c r="A55" s="311"/>
      <c r="B55" s="312"/>
      <c r="C55" s="312"/>
      <c r="D55" s="312"/>
      <c r="E55" s="312"/>
      <c r="F55" s="312"/>
      <c r="G55" s="312"/>
      <c r="H55" s="312"/>
      <c r="I55" s="312"/>
      <c r="J55" s="333"/>
      <c r="K55" s="312"/>
      <c r="L55" s="312"/>
      <c r="M55" s="333"/>
    </row>
    <row r="56" spans="1:13" ht="10.5" customHeight="1" x14ac:dyDescent="0.2">
      <c r="A56" s="1212" t="s">
        <v>88</v>
      </c>
      <c r="B56" s="1213"/>
      <c r="C56" s="1213"/>
      <c r="D56" s="1213"/>
      <c r="E56" s="1213"/>
      <c r="F56" s="1213"/>
      <c r="G56" s="1213"/>
      <c r="H56" s="1213"/>
      <c r="I56" s="1213"/>
      <c r="J56" s="1213"/>
      <c r="K56" s="1213"/>
      <c r="L56" s="1213"/>
      <c r="M56" s="1214"/>
    </row>
    <row r="57" spans="1:13" ht="10.5" customHeight="1" x14ac:dyDescent="0.2">
      <c r="A57" s="1215"/>
      <c r="B57" s="1216"/>
      <c r="C57" s="1216"/>
      <c r="D57" s="1216"/>
      <c r="E57" s="1216"/>
      <c r="F57" s="1216"/>
      <c r="G57" s="1216"/>
      <c r="H57" s="1216"/>
      <c r="I57" s="1216"/>
      <c r="J57" s="1216"/>
      <c r="K57" s="1216"/>
      <c r="L57" s="1216"/>
      <c r="M57" s="1217"/>
    </row>
    <row r="58" spans="1:13" ht="11.1" customHeight="1" x14ac:dyDescent="0.2">
      <c r="A58" s="404"/>
      <c r="B58" s="403"/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561"/>
    </row>
    <row r="59" spans="1:13" ht="11.1" customHeight="1" x14ac:dyDescent="0.2">
      <c r="A59" s="405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562"/>
    </row>
    <row r="60" spans="1:13" ht="11.1" customHeight="1" x14ac:dyDescent="0.2">
      <c r="A60" s="405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562"/>
    </row>
    <row r="61" spans="1:13" ht="11.1" customHeight="1" x14ac:dyDescent="0.2">
      <c r="A61" s="405"/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562"/>
    </row>
    <row r="62" spans="1:13" ht="11.1" customHeight="1" x14ac:dyDescent="0.2">
      <c r="A62" s="405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562"/>
    </row>
    <row r="63" spans="1:13" ht="11.1" customHeight="1" x14ac:dyDescent="0.2">
      <c r="A63" s="405"/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562"/>
    </row>
    <row r="64" spans="1:13" ht="11.1" customHeight="1" x14ac:dyDescent="0.2">
      <c r="A64" s="405"/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562"/>
    </row>
    <row r="65" spans="1:13" ht="11.1" customHeight="1" x14ac:dyDescent="0.2">
      <c r="A65" s="405"/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562"/>
    </row>
    <row r="66" spans="1:13" ht="11.1" customHeight="1" x14ac:dyDescent="0.2">
      <c r="A66" s="405"/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562"/>
    </row>
    <row r="67" spans="1:13" ht="11.1" customHeight="1" x14ac:dyDescent="0.2">
      <c r="A67" s="405"/>
      <c r="B67" s="282"/>
      <c r="C67" s="282"/>
      <c r="D67" s="282"/>
      <c r="E67" s="282"/>
      <c r="F67" s="283"/>
      <c r="G67" s="284"/>
      <c r="H67" s="285"/>
      <c r="I67" s="286"/>
      <c r="J67" s="286"/>
      <c r="K67" s="286"/>
      <c r="L67" s="286"/>
      <c r="M67" s="563"/>
    </row>
    <row r="68" spans="1:13" ht="11.1" customHeight="1" x14ac:dyDescent="0.2">
      <c r="A68" s="405"/>
      <c r="B68" s="282"/>
      <c r="C68" s="282"/>
      <c r="D68" s="282"/>
      <c r="E68" s="282"/>
      <c r="F68" s="283"/>
      <c r="G68" s="284"/>
      <c r="H68" s="285"/>
      <c r="I68" s="286"/>
      <c r="J68" s="286"/>
      <c r="K68" s="286"/>
      <c r="L68" s="286"/>
      <c r="M68" s="563"/>
    </row>
    <row r="69" spans="1:13" ht="11.1" customHeight="1" x14ac:dyDescent="0.2">
      <c r="A69" s="405"/>
      <c r="B69" s="282"/>
      <c r="C69" s="282"/>
      <c r="D69" s="282"/>
      <c r="E69" s="282"/>
      <c r="F69" s="283"/>
      <c r="G69" s="284"/>
      <c r="H69" s="285"/>
      <c r="I69" s="286"/>
      <c r="J69" s="286"/>
      <c r="K69" s="286"/>
      <c r="L69" s="286"/>
      <c r="M69" s="563"/>
    </row>
    <row r="70" spans="1:13" ht="11.1" customHeight="1" x14ac:dyDescent="0.2">
      <c r="A70" s="405"/>
      <c r="B70" s="282"/>
      <c r="C70" s="282"/>
      <c r="D70" s="282"/>
      <c r="E70" s="282"/>
      <c r="F70" s="283"/>
      <c r="G70" s="284"/>
      <c r="H70" s="285"/>
      <c r="I70" s="286"/>
      <c r="J70" s="286"/>
      <c r="K70" s="286"/>
      <c r="L70" s="286"/>
      <c r="M70" s="563"/>
    </row>
    <row r="71" spans="1:13" ht="11.1" customHeight="1" x14ac:dyDescent="0.2">
      <c r="A71" s="405"/>
      <c r="B71" s="282"/>
      <c r="C71" s="282"/>
      <c r="D71" s="282"/>
      <c r="E71" s="282"/>
      <c r="F71" s="283"/>
      <c r="G71" s="284"/>
      <c r="H71" s="285"/>
      <c r="I71" s="286"/>
      <c r="J71" s="286"/>
      <c r="K71" s="286"/>
      <c r="L71" s="286"/>
      <c r="M71" s="563"/>
    </row>
    <row r="72" spans="1:13" ht="11.1" customHeight="1" x14ac:dyDescent="0.2">
      <c r="A72" s="405"/>
      <c r="B72" s="282"/>
      <c r="C72" s="282"/>
      <c r="D72" s="282"/>
      <c r="E72" s="282"/>
      <c r="F72" s="283"/>
      <c r="G72" s="284"/>
      <c r="H72" s="285"/>
      <c r="I72" s="286"/>
      <c r="J72" s="286"/>
      <c r="K72" s="286"/>
      <c r="L72" s="286"/>
      <c r="M72" s="563"/>
    </row>
    <row r="73" spans="1:13" ht="11.1" customHeight="1" x14ac:dyDescent="0.2">
      <c r="A73" s="406"/>
      <c r="B73" s="420"/>
      <c r="C73" s="420"/>
      <c r="D73" s="420"/>
      <c r="E73" s="420"/>
      <c r="F73" s="421"/>
      <c r="G73" s="304"/>
      <c r="H73" s="422"/>
      <c r="I73" s="305"/>
      <c r="J73" s="305"/>
      <c r="K73" s="305"/>
      <c r="L73" s="305"/>
      <c r="M73" s="564"/>
    </row>
    <row r="74" spans="1:13" ht="18" customHeight="1" x14ac:dyDescent="0.2"/>
    <row r="75" spans="1:13" ht="18" customHeight="1" x14ac:dyDescent="0.2"/>
    <row r="76" spans="1:13" ht="12.75" customHeight="1" x14ac:dyDescent="0.2"/>
    <row r="77" spans="1:13" ht="11.25" customHeight="1" x14ac:dyDescent="0.2"/>
    <row r="78" spans="1:13" ht="12.75" customHeight="1" x14ac:dyDescent="0.2"/>
    <row r="79" spans="1:13" ht="11.25" customHeight="1" x14ac:dyDescent="0.2"/>
    <row r="80" spans="1:13" ht="12.75" customHeight="1" x14ac:dyDescent="0.2"/>
    <row r="81" ht="11.25" customHeight="1" x14ac:dyDescent="0.2"/>
  </sheetData>
  <mergeCells count="143">
    <mergeCell ref="F45:F48"/>
    <mergeCell ref="G45:G48"/>
    <mergeCell ref="F50:F51"/>
    <mergeCell ref="G50:G51"/>
    <mergeCell ref="H45:H48"/>
    <mergeCell ref="I45:J48"/>
    <mergeCell ref="K45:L48"/>
    <mergeCell ref="M45:M48"/>
    <mergeCell ref="H50:H51"/>
    <mergeCell ref="I50:J51"/>
    <mergeCell ref="K50:L51"/>
    <mergeCell ref="M50:M51"/>
    <mergeCell ref="I21:J21"/>
    <mergeCell ref="A24:A26"/>
    <mergeCell ref="F33:F34"/>
    <mergeCell ref="G33:G34"/>
    <mergeCell ref="H33:H34"/>
    <mergeCell ref="I33:J34"/>
    <mergeCell ref="K33:L34"/>
    <mergeCell ref="D34:D35"/>
    <mergeCell ref="F35:F36"/>
    <mergeCell ref="G35:G36"/>
    <mergeCell ref="H35:H36"/>
    <mergeCell ref="I35:J36"/>
    <mergeCell ref="K35:L36"/>
    <mergeCell ref="I27:J27"/>
    <mergeCell ref="I22:J22"/>
    <mergeCell ref="I23:J23"/>
    <mergeCell ref="A56:M57"/>
    <mergeCell ref="G37:G38"/>
    <mergeCell ref="H37:H38"/>
    <mergeCell ref="D38:D39"/>
    <mergeCell ref="F39:F40"/>
    <mergeCell ref="G39:G40"/>
    <mergeCell ref="H39:H40"/>
    <mergeCell ref="A41:A44"/>
    <mergeCell ref="B41:B44"/>
    <mergeCell ref="F41:F42"/>
    <mergeCell ref="G41:G42"/>
    <mergeCell ref="H41:H42"/>
    <mergeCell ref="K41:L42"/>
    <mergeCell ref="A45:A51"/>
    <mergeCell ref="A37:A40"/>
    <mergeCell ref="B37:B40"/>
    <mergeCell ref="F37:F38"/>
    <mergeCell ref="I39:J40"/>
    <mergeCell ref="K39:L40"/>
    <mergeCell ref="M39:M40"/>
    <mergeCell ref="I41:J42"/>
    <mergeCell ref="M41:M42"/>
    <mergeCell ref="M43:M44"/>
    <mergeCell ref="A53:A54"/>
    <mergeCell ref="M35:M36"/>
    <mergeCell ref="I37:J38"/>
    <mergeCell ref="K37:L38"/>
    <mergeCell ref="M37:M38"/>
    <mergeCell ref="A21:A23"/>
    <mergeCell ref="B21:B23"/>
    <mergeCell ref="M30:M31"/>
    <mergeCell ref="B24:B26"/>
    <mergeCell ref="I28:J29"/>
    <mergeCell ref="I30:J31"/>
    <mergeCell ref="M33:M34"/>
    <mergeCell ref="I24:J24"/>
    <mergeCell ref="I25:J25"/>
    <mergeCell ref="I26:J26"/>
    <mergeCell ref="K24:L24"/>
    <mergeCell ref="K25:L25"/>
    <mergeCell ref="K26:L26"/>
    <mergeCell ref="K32:L32"/>
    <mergeCell ref="M28:M29"/>
    <mergeCell ref="K21:L21"/>
    <mergeCell ref="A33:A36"/>
    <mergeCell ref="A27:A32"/>
    <mergeCell ref="K22:L22"/>
    <mergeCell ref="K23:L23"/>
    <mergeCell ref="B53:L54"/>
    <mergeCell ref="D29:D30"/>
    <mergeCell ref="F30:F31"/>
    <mergeCell ref="G30:G31"/>
    <mergeCell ref="H30:H31"/>
    <mergeCell ref="K49:L49"/>
    <mergeCell ref="D42:D43"/>
    <mergeCell ref="F43:F44"/>
    <mergeCell ref="G43:G44"/>
    <mergeCell ref="H43:H44"/>
    <mergeCell ref="I43:J44"/>
    <mergeCell ref="K43:L44"/>
    <mergeCell ref="B45:B51"/>
    <mergeCell ref="I49:J49"/>
    <mergeCell ref="B27:B32"/>
    <mergeCell ref="C27:E27"/>
    <mergeCell ref="K27:L27"/>
    <mergeCell ref="B33:B36"/>
    <mergeCell ref="K30:L31"/>
    <mergeCell ref="G28:G29"/>
    <mergeCell ref="H28:H29"/>
    <mergeCell ref="K28:L29"/>
    <mergeCell ref="I32:J32"/>
    <mergeCell ref="F28:F29"/>
    <mergeCell ref="I1:M1"/>
    <mergeCell ref="I2:M2"/>
    <mergeCell ref="I11:J12"/>
    <mergeCell ref="J3:M3"/>
    <mergeCell ref="M15:M16"/>
    <mergeCell ref="M19:M20"/>
    <mergeCell ref="J4:M4"/>
    <mergeCell ref="I14:J14"/>
    <mergeCell ref="I15:J16"/>
    <mergeCell ref="I19:J20"/>
    <mergeCell ref="M9:M13"/>
    <mergeCell ref="K11:L12"/>
    <mergeCell ref="H9:L10"/>
    <mergeCell ref="H13:L13"/>
    <mergeCell ref="A4:H5"/>
    <mergeCell ref="A6:M7"/>
    <mergeCell ref="A1:H2"/>
    <mergeCell ref="A9:B13"/>
    <mergeCell ref="F9:F13"/>
    <mergeCell ref="G9:G13"/>
    <mergeCell ref="C12:E13"/>
    <mergeCell ref="A14:B14"/>
    <mergeCell ref="C14:E14"/>
    <mergeCell ref="M17:M18"/>
    <mergeCell ref="H11:H12"/>
    <mergeCell ref="C9:E10"/>
    <mergeCell ref="C11:E11"/>
    <mergeCell ref="K14:L14"/>
    <mergeCell ref="A15:A20"/>
    <mergeCell ref="B15:B20"/>
    <mergeCell ref="F15:F16"/>
    <mergeCell ref="G15:G16"/>
    <mergeCell ref="H15:H16"/>
    <mergeCell ref="K15:L16"/>
    <mergeCell ref="F19:F20"/>
    <mergeCell ref="G19:G20"/>
    <mergeCell ref="H19:H20"/>
    <mergeCell ref="K19:L20"/>
    <mergeCell ref="F17:F18"/>
    <mergeCell ref="G17:G18"/>
    <mergeCell ref="H17:H18"/>
    <mergeCell ref="I17:J18"/>
    <mergeCell ref="K17:L18"/>
  </mergeCells>
  <pageMargins left="0.15748031496062992" right="0.17" top="0.23622047244094491" bottom="0.19685039370078741" header="0.15748031496062992" footer="0.19685039370078741"/>
  <pageSetup paperSize="9" orientation="portrait" r:id="rId1"/>
  <headerFooter>
    <oddFooter>&amp;R2.02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8"/>
  <sheetViews>
    <sheetView showGridLines="0" view="pageBreakPreview" zoomScaleNormal="100" zoomScaleSheetLayoutView="100" workbookViewId="0">
      <selection activeCell="B14" sqref="B14"/>
    </sheetView>
  </sheetViews>
  <sheetFormatPr defaultColWidth="9.33203125" defaultRowHeight="11.25" x14ac:dyDescent="0.2"/>
  <cols>
    <col min="1" max="1" width="0.83203125" style="174" customWidth="1"/>
    <col min="2" max="2" width="4.83203125" style="82" customWidth="1"/>
    <col min="3" max="3" width="9" style="174" customWidth="1"/>
    <col min="4" max="4" width="11.5" style="174" customWidth="1"/>
    <col min="5" max="5" width="7.83203125" style="174" customWidth="1"/>
    <col min="6" max="6" width="6.1640625" style="174" customWidth="1"/>
    <col min="7" max="7" width="3.6640625" style="174" customWidth="1"/>
    <col min="8" max="8" width="2.83203125" style="174" customWidth="1"/>
    <col min="9" max="9" width="4.33203125" style="174" customWidth="1"/>
    <col min="10" max="10" width="11.83203125" style="174" customWidth="1"/>
    <col min="11" max="11" width="9.6640625" style="174" customWidth="1"/>
    <col min="12" max="12" width="7.6640625" style="174" customWidth="1"/>
    <col min="13" max="13" width="13.33203125" style="174" customWidth="1"/>
    <col min="14" max="14" width="4.1640625" style="174" customWidth="1"/>
    <col min="15" max="15" width="5.5" style="174" customWidth="1"/>
    <col min="16" max="16" width="5" style="174" customWidth="1"/>
    <col min="17" max="17" width="5.33203125" style="174" customWidth="1"/>
    <col min="18" max="18" width="6.6640625" style="174" customWidth="1"/>
    <col min="19" max="19" width="2.6640625" style="174" customWidth="1"/>
    <col min="20" max="20" width="2" style="174" customWidth="1"/>
    <col min="21" max="22" width="2.83203125" style="174" customWidth="1"/>
    <col min="23" max="23" width="4.83203125" style="174" customWidth="1"/>
    <col min="24" max="29" width="5.1640625" style="2" customWidth="1"/>
    <col min="30" max="16384" width="9.33203125" style="174"/>
  </cols>
  <sheetData>
    <row r="1" spans="2:36" s="87" customFormat="1" ht="15" customHeight="1" x14ac:dyDescent="0.25">
      <c r="B1" s="1317" t="s">
        <v>392</v>
      </c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1317"/>
      <c r="R1" s="1317"/>
      <c r="S1" s="1317"/>
      <c r="T1" s="1317"/>
      <c r="U1" s="1317"/>
      <c r="V1" s="1317"/>
      <c r="W1" s="1317"/>
      <c r="X1" s="119"/>
      <c r="Y1" s="119"/>
      <c r="Z1" s="119"/>
      <c r="AA1" s="119"/>
      <c r="AB1" s="119"/>
      <c r="AC1" s="119"/>
    </row>
    <row r="2" spans="2:36" ht="15" customHeight="1" x14ac:dyDescent="0.2"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11"/>
      <c r="Y2" s="111"/>
      <c r="Z2" s="111"/>
      <c r="AA2" s="111"/>
      <c r="AB2" s="111"/>
      <c r="AC2" s="111"/>
    </row>
    <row r="3" spans="2:36" ht="15" customHeight="1" x14ac:dyDescent="0.2">
      <c r="B3" s="3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73"/>
      <c r="Y3" s="173"/>
      <c r="Z3" s="173"/>
      <c r="AA3" s="173"/>
      <c r="AB3" s="173"/>
      <c r="AC3" s="173"/>
    </row>
    <row r="4" spans="2:36" ht="15" customHeight="1" x14ac:dyDescent="0.2">
      <c r="B4" s="331" t="s">
        <v>359</v>
      </c>
      <c r="C4" s="82"/>
      <c r="D4" s="14"/>
      <c r="E4" s="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"/>
      <c r="Y4" s="1"/>
      <c r="Z4" s="1"/>
      <c r="AA4" s="1"/>
      <c r="AB4" s="1"/>
      <c r="AC4" s="1"/>
      <c r="AD4" s="7"/>
      <c r="AE4" s="7"/>
      <c r="AF4" s="7"/>
      <c r="AG4" s="7"/>
      <c r="AH4" s="7"/>
      <c r="AI4" s="7"/>
      <c r="AJ4" s="7"/>
    </row>
    <row r="5" spans="2:36" ht="15" customHeight="1" x14ac:dyDescent="0.2">
      <c r="B5" s="3" t="s">
        <v>202</v>
      </c>
      <c r="C5" s="8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7"/>
      <c r="X5" s="1"/>
      <c r="Y5" s="1"/>
      <c r="Z5" s="1"/>
      <c r="AA5" s="1"/>
      <c r="AB5" s="1"/>
      <c r="AC5" s="1"/>
      <c r="AD5" s="7"/>
      <c r="AE5" s="7"/>
      <c r="AF5" s="7"/>
      <c r="AG5" s="7"/>
      <c r="AH5" s="7"/>
      <c r="AI5" s="7"/>
      <c r="AJ5" s="7"/>
    </row>
    <row r="6" spans="2:36" s="72" customFormat="1" ht="22.5" customHeight="1" thickBot="1" x14ac:dyDescent="0.25">
      <c r="B6" s="81"/>
      <c r="C6" s="81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81"/>
      <c r="X6" s="1"/>
      <c r="Y6" s="1"/>
      <c r="Z6" s="1"/>
      <c r="AA6" s="1"/>
      <c r="AB6" s="1"/>
      <c r="AC6" s="1"/>
    </row>
    <row r="7" spans="2:36" s="72" customFormat="1" ht="16.5" customHeight="1" x14ac:dyDescent="0.2">
      <c r="B7" s="1326" t="s">
        <v>542</v>
      </c>
      <c r="C7" s="1328" t="str">
        <f>"exp code ("&amp;'M2 page 02 - Q2.1.1'!F14&amp;")"</f>
        <v>exp code (2102)</v>
      </c>
      <c r="D7" s="1331" t="s">
        <v>182</v>
      </c>
      <c r="E7" s="1332"/>
      <c r="F7" s="1333"/>
      <c r="G7" s="1337" t="s">
        <v>103</v>
      </c>
      <c r="H7" s="1328"/>
      <c r="I7" s="1344" t="s">
        <v>246</v>
      </c>
      <c r="J7" s="1345"/>
      <c r="K7" s="1346"/>
      <c r="L7" s="1331" t="s">
        <v>501</v>
      </c>
      <c r="M7" s="1333"/>
      <c r="N7" s="1331" t="s">
        <v>450</v>
      </c>
      <c r="O7" s="1332"/>
      <c r="P7" s="1332"/>
      <c r="Q7" s="1333"/>
      <c r="R7" s="1356" t="s">
        <v>253</v>
      </c>
      <c r="S7" s="1331" t="s">
        <v>236</v>
      </c>
      <c r="T7" s="1332"/>
      <c r="U7" s="1332"/>
      <c r="V7" s="1333"/>
      <c r="W7" s="1318" t="s">
        <v>25</v>
      </c>
      <c r="X7" s="116"/>
      <c r="Y7" s="116"/>
      <c r="Z7" s="116"/>
      <c r="AA7" s="116"/>
      <c r="AB7" s="116"/>
      <c r="AC7" s="116"/>
    </row>
    <row r="8" spans="2:36" s="72" customFormat="1" ht="12.75" customHeight="1" x14ac:dyDescent="0.2">
      <c r="B8" s="1327"/>
      <c r="C8" s="1329"/>
      <c r="D8" s="1334"/>
      <c r="E8" s="1335"/>
      <c r="F8" s="1336"/>
      <c r="G8" s="1338"/>
      <c r="H8" s="1329"/>
      <c r="I8" s="1347"/>
      <c r="J8" s="1348"/>
      <c r="K8" s="1349"/>
      <c r="L8" s="1364" t="s">
        <v>237</v>
      </c>
      <c r="M8" s="831" t="s">
        <v>499</v>
      </c>
      <c r="N8" s="1334"/>
      <c r="O8" s="1335"/>
      <c r="P8" s="1335"/>
      <c r="Q8" s="1336"/>
      <c r="R8" s="1357"/>
      <c r="S8" s="1334"/>
      <c r="T8" s="1335"/>
      <c r="U8" s="1335"/>
      <c r="V8" s="1336"/>
      <c r="W8" s="1319"/>
      <c r="X8" s="116"/>
      <c r="Y8" s="116"/>
      <c r="Z8" s="116"/>
      <c r="AA8" s="116"/>
      <c r="AB8" s="116"/>
      <c r="AC8" s="116"/>
    </row>
    <row r="9" spans="2:36" s="72" customFormat="1" ht="12.75" customHeight="1" x14ac:dyDescent="0.2">
      <c r="B9" s="1327"/>
      <c r="C9" s="1329"/>
      <c r="D9" s="1334"/>
      <c r="E9" s="1335"/>
      <c r="F9" s="1336"/>
      <c r="G9" s="1338"/>
      <c r="H9" s="1329"/>
      <c r="I9" s="1347"/>
      <c r="J9" s="1348"/>
      <c r="K9" s="1349"/>
      <c r="L9" s="1365"/>
      <c r="M9" s="828" t="s">
        <v>238</v>
      </c>
      <c r="N9" s="1334"/>
      <c r="O9" s="1335"/>
      <c r="P9" s="1335"/>
      <c r="Q9" s="1336"/>
      <c r="R9" s="1357"/>
      <c r="S9" s="1334"/>
      <c r="T9" s="1335"/>
      <c r="U9" s="1335"/>
      <c r="V9" s="1336"/>
      <c r="W9" s="1319"/>
      <c r="X9" s="116"/>
      <c r="Y9" s="116"/>
      <c r="Z9" s="116"/>
      <c r="AA9" s="116"/>
      <c r="AB9" s="116"/>
      <c r="AC9" s="116"/>
    </row>
    <row r="10" spans="2:36" s="72" customFormat="1" ht="12.75" customHeight="1" x14ac:dyDescent="0.2">
      <c r="B10" s="1327"/>
      <c r="C10" s="1329"/>
      <c r="D10" s="1334"/>
      <c r="E10" s="1335"/>
      <c r="F10" s="1336"/>
      <c r="G10" s="1338"/>
      <c r="H10" s="1329"/>
      <c r="I10" s="1347"/>
      <c r="J10" s="1348"/>
      <c r="K10" s="1349"/>
      <c r="L10" s="1365"/>
      <c r="M10" s="829" t="s">
        <v>239</v>
      </c>
      <c r="N10" s="1334"/>
      <c r="O10" s="1335"/>
      <c r="P10" s="1335"/>
      <c r="Q10" s="1336"/>
      <c r="R10" s="1357"/>
      <c r="S10" s="1334"/>
      <c r="T10" s="1335"/>
      <c r="U10" s="1335"/>
      <c r="V10" s="1336"/>
      <c r="W10" s="1319"/>
      <c r="X10" s="116"/>
      <c r="Y10" s="116"/>
      <c r="Z10" s="116"/>
      <c r="AA10" s="116"/>
      <c r="AB10" s="116"/>
      <c r="AC10" s="116"/>
    </row>
    <row r="11" spans="2:36" s="72" customFormat="1" ht="12.75" customHeight="1" x14ac:dyDescent="0.2">
      <c r="B11" s="1327"/>
      <c r="C11" s="1329"/>
      <c r="D11" s="1334"/>
      <c r="E11" s="1335"/>
      <c r="F11" s="1336"/>
      <c r="G11" s="1338"/>
      <c r="H11" s="1329"/>
      <c r="I11" s="1347"/>
      <c r="J11" s="1348"/>
      <c r="K11" s="1349"/>
      <c r="L11" s="1365"/>
      <c r="M11" s="829" t="s">
        <v>240</v>
      </c>
      <c r="N11" s="1334"/>
      <c r="O11" s="1335"/>
      <c r="P11" s="1335"/>
      <c r="Q11" s="1336"/>
      <c r="R11" s="1358"/>
      <c r="S11" s="1334"/>
      <c r="T11" s="1335"/>
      <c r="U11" s="1335"/>
      <c r="V11" s="1336"/>
      <c r="W11" s="1320"/>
      <c r="X11" s="116"/>
      <c r="Y11" s="116"/>
      <c r="Z11" s="116"/>
      <c r="AA11" s="116"/>
      <c r="AB11" s="116"/>
      <c r="AC11" s="116"/>
    </row>
    <row r="12" spans="2:36" s="73" customFormat="1" ht="12.75" customHeight="1" x14ac:dyDescent="0.2">
      <c r="B12" s="1327"/>
      <c r="C12" s="1330"/>
      <c r="D12" s="1334"/>
      <c r="E12" s="1335"/>
      <c r="F12" s="1336"/>
      <c r="G12" s="1322" t="str">
        <f>"code "&amp;G14</f>
        <v>code 2111</v>
      </c>
      <c r="H12" s="1323"/>
      <c r="I12" s="1350" t="s">
        <v>218</v>
      </c>
      <c r="J12" s="1351"/>
      <c r="K12" s="1352"/>
      <c r="L12" s="1365"/>
      <c r="M12" s="830" t="s">
        <v>241</v>
      </c>
      <c r="N12" s="1334"/>
      <c r="O12" s="1335"/>
      <c r="P12" s="1335"/>
      <c r="Q12" s="1336"/>
      <c r="R12" s="1359" t="str">
        <f>"code "&amp;R14</f>
        <v>code 2116</v>
      </c>
      <c r="S12" s="1367" t="str">
        <f>"code "&amp;S14</f>
        <v>code 2117</v>
      </c>
      <c r="T12" s="1368"/>
      <c r="U12" s="1368"/>
      <c r="V12" s="1369"/>
      <c r="W12" s="1320"/>
      <c r="X12" s="116"/>
      <c r="Y12" s="116"/>
      <c r="Z12" s="116"/>
      <c r="AA12" s="116"/>
      <c r="AB12" s="116"/>
      <c r="AC12" s="116"/>
    </row>
    <row r="13" spans="2:36" s="73" customFormat="1" ht="12.75" customHeight="1" x14ac:dyDescent="0.2">
      <c r="B13" s="1327"/>
      <c r="C13" s="226" t="s">
        <v>500</v>
      </c>
      <c r="D13" s="1334"/>
      <c r="E13" s="1335"/>
      <c r="F13" s="1336"/>
      <c r="G13" s="1324"/>
      <c r="H13" s="1325"/>
      <c r="I13" s="1353"/>
      <c r="J13" s="1354"/>
      <c r="K13" s="1355"/>
      <c r="L13" s="1366"/>
      <c r="M13" s="829" t="s">
        <v>498</v>
      </c>
      <c r="N13" s="1361"/>
      <c r="O13" s="1362"/>
      <c r="P13" s="1362"/>
      <c r="Q13" s="1363"/>
      <c r="R13" s="1360"/>
      <c r="S13" s="1370"/>
      <c r="T13" s="1371"/>
      <c r="U13" s="1371"/>
      <c r="V13" s="1372"/>
      <c r="W13" s="1321"/>
      <c r="X13" s="116"/>
      <c r="Y13" s="116"/>
      <c r="Z13" s="116"/>
      <c r="AA13" s="116"/>
      <c r="AB13" s="116"/>
      <c r="AC13" s="116"/>
    </row>
    <row r="14" spans="2:36" s="85" customFormat="1" ht="13.5" customHeight="1" thickBot="1" x14ac:dyDescent="0.25">
      <c r="B14" s="237">
        <f>'M2 page 02 - Q2.1.1'!M14+1</f>
        <v>2108</v>
      </c>
      <c r="C14" s="413">
        <f>B14+1</f>
        <v>2109</v>
      </c>
      <c r="D14" s="1339">
        <f>C14+1</f>
        <v>2110</v>
      </c>
      <c r="E14" s="1340"/>
      <c r="F14" s="1340"/>
      <c r="G14" s="1341">
        <f>D14+1</f>
        <v>2111</v>
      </c>
      <c r="H14" s="1342"/>
      <c r="I14" s="1339">
        <f>G14+1</f>
        <v>2112</v>
      </c>
      <c r="J14" s="1340"/>
      <c r="K14" s="1343"/>
      <c r="L14" s="432">
        <f>I14+1</f>
        <v>2113</v>
      </c>
      <c r="M14" s="465">
        <f>L14+1</f>
        <v>2114</v>
      </c>
      <c r="N14" s="1314">
        <f>M14+1</f>
        <v>2115</v>
      </c>
      <c r="O14" s="1315"/>
      <c r="P14" s="1315"/>
      <c r="Q14" s="1316"/>
      <c r="R14" s="533">
        <f>N14+1</f>
        <v>2116</v>
      </c>
      <c r="S14" s="1314">
        <f>R14+1</f>
        <v>2117</v>
      </c>
      <c r="T14" s="1315"/>
      <c r="U14" s="1315"/>
      <c r="V14" s="1315"/>
      <c r="W14" s="102">
        <f>S14+1</f>
        <v>2118</v>
      </c>
      <c r="X14" s="117"/>
      <c r="Y14" s="117"/>
      <c r="Z14" s="117"/>
      <c r="AA14" s="117"/>
      <c r="AB14" s="117"/>
      <c r="AC14" s="117"/>
    </row>
    <row r="15" spans="2:36" s="82" customFormat="1" ht="30" customHeight="1" x14ac:dyDescent="0.2">
      <c r="B15" s="412" t="s">
        <v>0</v>
      </c>
      <c r="C15" s="523" t="s">
        <v>122</v>
      </c>
      <c r="D15" s="1373"/>
      <c r="E15" s="1374"/>
      <c r="F15" s="1374"/>
      <c r="G15" s="1311" t="s">
        <v>119</v>
      </c>
      <c r="H15" s="1312"/>
      <c r="I15" s="1286" t="s">
        <v>506</v>
      </c>
      <c r="J15" s="1287"/>
      <c r="K15" s="1288"/>
      <c r="L15" s="771" t="s">
        <v>122</v>
      </c>
      <c r="M15" s="466" t="s">
        <v>119</v>
      </c>
      <c r="N15" s="478"/>
      <c r="O15" s="478"/>
      <c r="P15" s="478"/>
      <c r="Q15" s="770"/>
      <c r="R15" s="534" t="s">
        <v>119</v>
      </c>
      <c r="S15" s="1311" t="s">
        <v>119</v>
      </c>
      <c r="T15" s="1313"/>
      <c r="U15" s="1313"/>
      <c r="V15" s="1312"/>
      <c r="W15" s="463" t="s">
        <v>115</v>
      </c>
      <c r="X15" s="423"/>
      <c r="Y15" s="423"/>
      <c r="Z15" s="423"/>
      <c r="AA15" s="423"/>
      <c r="AB15" s="423"/>
      <c r="AC15" s="423"/>
    </row>
    <row r="16" spans="2:36" ht="30" customHeight="1" x14ac:dyDescent="0.2">
      <c r="B16" s="411" t="s">
        <v>1</v>
      </c>
      <c r="C16" s="565" t="s">
        <v>122</v>
      </c>
      <c r="D16" s="181"/>
      <c r="E16" s="182"/>
      <c r="F16" s="182"/>
      <c r="G16" s="1276" t="s">
        <v>119</v>
      </c>
      <c r="H16" s="1310"/>
      <c r="I16" s="1286" t="s">
        <v>506</v>
      </c>
      <c r="J16" s="1287"/>
      <c r="K16" s="1288"/>
      <c r="L16" s="771" t="s">
        <v>122</v>
      </c>
      <c r="M16" s="466" t="s">
        <v>119</v>
      </c>
      <c r="N16" s="479"/>
      <c r="O16" s="479"/>
      <c r="P16" s="479"/>
      <c r="Q16" s="766"/>
      <c r="R16" s="500" t="s">
        <v>119</v>
      </c>
      <c r="S16" s="1298" t="s">
        <v>119</v>
      </c>
      <c r="T16" s="1299"/>
      <c r="U16" s="1299"/>
      <c r="V16" s="1300"/>
      <c r="W16" s="459" t="s">
        <v>115</v>
      </c>
      <c r="X16" s="118"/>
      <c r="Y16" s="118"/>
      <c r="Z16" s="118"/>
      <c r="AA16" s="118"/>
      <c r="AB16" s="118"/>
      <c r="AC16" s="118"/>
    </row>
    <row r="17" spans="2:29" ht="30" customHeight="1" x14ac:dyDescent="0.2">
      <c r="B17" s="411" t="s">
        <v>2</v>
      </c>
      <c r="C17" s="522" t="s">
        <v>122</v>
      </c>
      <c r="D17" s="1274"/>
      <c r="E17" s="1275"/>
      <c r="F17" s="1275"/>
      <c r="G17" s="1276" t="s">
        <v>119</v>
      </c>
      <c r="H17" s="1277"/>
      <c r="I17" s="1286" t="s">
        <v>506</v>
      </c>
      <c r="J17" s="1287"/>
      <c r="K17" s="1288"/>
      <c r="L17" s="771" t="s">
        <v>122</v>
      </c>
      <c r="M17" s="466" t="s">
        <v>119</v>
      </c>
      <c r="N17" s="479"/>
      <c r="O17" s="479"/>
      <c r="P17" s="479"/>
      <c r="Q17" s="766"/>
      <c r="R17" s="500" t="s">
        <v>119</v>
      </c>
      <c r="S17" s="1303" t="s">
        <v>119</v>
      </c>
      <c r="T17" s="1304"/>
      <c r="U17" s="1304"/>
      <c r="V17" s="1305"/>
      <c r="W17" s="459" t="s">
        <v>115</v>
      </c>
      <c r="X17" s="118"/>
      <c r="Y17" s="118"/>
      <c r="Z17" s="118"/>
      <c r="AA17" s="118"/>
      <c r="AB17" s="118"/>
      <c r="AC17" s="118"/>
    </row>
    <row r="18" spans="2:29" ht="30" customHeight="1" x14ac:dyDescent="0.2">
      <c r="B18" s="414" t="s">
        <v>3</v>
      </c>
      <c r="C18" s="522" t="s">
        <v>122</v>
      </c>
      <c r="D18" s="1274"/>
      <c r="E18" s="1275"/>
      <c r="F18" s="1275"/>
      <c r="G18" s="1276" t="s">
        <v>119</v>
      </c>
      <c r="H18" s="1277"/>
      <c r="I18" s="1286" t="s">
        <v>506</v>
      </c>
      <c r="J18" s="1287"/>
      <c r="K18" s="1288"/>
      <c r="L18" s="771" t="s">
        <v>122</v>
      </c>
      <c r="M18" s="466" t="s">
        <v>119</v>
      </c>
      <c r="N18" s="479"/>
      <c r="O18" s="479"/>
      <c r="P18" s="479"/>
      <c r="Q18" s="766"/>
      <c r="R18" s="500" t="s">
        <v>119</v>
      </c>
      <c r="S18" s="1303" t="s">
        <v>119</v>
      </c>
      <c r="T18" s="1304"/>
      <c r="U18" s="1304"/>
      <c r="V18" s="1305"/>
      <c r="W18" s="459" t="s">
        <v>115</v>
      </c>
      <c r="X18" s="118"/>
      <c r="Y18" s="118"/>
      <c r="Z18" s="118"/>
      <c r="AA18" s="118"/>
      <c r="AB18" s="118"/>
      <c r="AC18" s="118"/>
    </row>
    <row r="19" spans="2:29" ht="30" customHeight="1" x14ac:dyDescent="0.2">
      <c r="B19" s="414" t="s">
        <v>4</v>
      </c>
      <c r="C19" s="522" t="s">
        <v>122</v>
      </c>
      <c r="D19" s="1274"/>
      <c r="E19" s="1275"/>
      <c r="F19" s="1275"/>
      <c r="G19" s="1276" t="s">
        <v>119</v>
      </c>
      <c r="H19" s="1277"/>
      <c r="I19" s="1286" t="s">
        <v>506</v>
      </c>
      <c r="J19" s="1287"/>
      <c r="K19" s="1288"/>
      <c r="L19" s="771" t="s">
        <v>122</v>
      </c>
      <c r="M19" s="466" t="s">
        <v>119</v>
      </c>
      <c r="N19" s="479"/>
      <c r="O19" s="479"/>
      <c r="P19" s="479"/>
      <c r="Q19" s="766"/>
      <c r="R19" s="500" t="s">
        <v>119</v>
      </c>
      <c r="S19" s="1303" t="s">
        <v>119</v>
      </c>
      <c r="T19" s="1304"/>
      <c r="U19" s="1304"/>
      <c r="V19" s="1305"/>
      <c r="W19" s="459" t="s">
        <v>115</v>
      </c>
      <c r="X19" s="118"/>
      <c r="Y19" s="118"/>
      <c r="Z19" s="118"/>
      <c r="AA19" s="118"/>
      <c r="AB19" s="118"/>
      <c r="AC19" s="118"/>
    </row>
    <row r="20" spans="2:29" ht="30" customHeight="1" x14ac:dyDescent="0.2">
      <c r="B20" s="414" t="s">
        <v>5</v>
      </c>
      <c r="C20" s="522" t="s">
        <v>122</v>
      </c>
      <c r="D20" s="1274"/>
      <c r="E20" s="1275"/>
      <c r="F20" s="1275"/>
      <c r="G20" s="1276" t="s">
        <v>119</v>
      </c>
      <c r="H20" s="1277"/>
      <c r="I20" s="1286" t="s">
        <v>506</v>
      </c>
      <c r="J20" s="1287"/>
      <c r="K20" s="1288"/>
      <c r="L20" s="771" t="s">
        <v>122</v>
      </c>
      <c r="M20" s="466" t="s">
        <v>119</v>
      </c>
      <c r="N20" s="479"/>
      <c r="O20" s="479"/>
      <c r="P20" s="479"/>
      <c r="Q20" s="766"/>
      <c r="R20" s="500" t="s">
        <v>119</v>
      </c>
      <c r="S20" s="1303" t="s">
        <v>119</v>
      </c>
      <c r="T20" s="1304"/>
      <c r="U20" s="1304"/>
      <c r="V20" s="1305"/>
      <c r="W20" s="459" t="s">
        <v>115</v>
      </c>
      <c r="X20" s="118"/>
      <c r="Y20" s="118"/>
      <c r="Z20" s="118"/>
      <c r="AA20" s="118"/>
      <c r="AB20" s="118"/>
      <c r="AC20" s="118"/>
    </row>
    <row r="21" spans="2:29" ht="30" customHeight="1" x14ac:dyDescent="0.2">
      <c r="B21" s="414" t="s">
        <v>6</v>
      </c>
      <c r="C21" s="522" t="s">
        <v>122</v>
      </c>
      <c r="D21" s="1274"/>
      <c r="E21" s="1275"/>
      <c r="F21" s="1275"/>
      <c r="G21" s="1276" t="s">
        <v>119</v>
      </c>
      <c r="H21" s="1277"/>
      <c r="I21" s="1286" t="s">
        <v>506</v>
      </c>
      <c r="J21" s="1287"/>
      <c r="K21" s="1288"/>
      <c r="L21" s="771" t="s">
        <v>122</v>
      </c>
      <c r="M21" s="466" t="s">
        <v>119</v>
      </c>
      <c r="N21" s="479"/>
      <c r="O21" s="479"/>
      <c r="P21" s="479"/>
      <c r="Q21" s="766"/>
      <c r="R21" s="500" t="s">
        <v>119</v>
      </c>
      <c r="S21" s="1303" t="s">
        <v>119</v>
      </c>
      <c r="T21" s="1304"/>
      <c r="U21" s="1304"/>
      <c r="V21" s="1305"/>
      <c r="W21" s="459" t="s">
        <v>115</v>
      </c>
      <c r="X21" s="118"/>
      <c r="Y21" s="118"/>
      <c r="Z21" s="118"/>
      <c r="AA21" s="118"/>
      <c r="AB21" s="118"/>
      <c r="AC21" s="118"/>
    </row>
    <row r="22" spans="2:29" ht="30" customHeight="1" x14ac:dyDescent="0.2">
      <c r="B22" s="414" t="s">
        <v>7</v>
      </c>
      <c r="C22" s="522" t="s">
        <v>122</v>
      </c>
      <c r="D22" s="1274"/>
      <c r="E22" s="1275"/>
      <c r="F22" s="1275"/>
      <c r="G22" s="1276" t="s">
        <v>119</v>
      </c>
      <c r="H22" s="1277"/>
      <c r="I22" s="1286" t="s">
        <v>506</v>
      </c>
      <c r="J22" s="1287"/>
      <c r="K22" s="1288"/>
      <c r="L22" s="771" t="s">
        <v>122</v>
      </c>
      <c r="M22" s="466" t="s">
        <v>119</v>
      </c>
      <c r="N22" s="479"/>
      <c r="O22" s="479"/>
      <c r="P22" s="479"/>
      <c r="Q22" s="766"/>
      <c r="R22" s="500" t="s">
        <v>119</v>
      </c>
      <c r="S22" s="1303" t="s">
        <v>119</v>
      </c>
      <c r="T22" s="1304"/>
      <c r="U22" s="1304"/>
      <c r="V22" s="1305"/>
      <c r="W22" s="459" t="s">
        <v>115</v>
      </c>
      <c r="X22" s="118"/>
      <c r="Y22" s="118"/>
      <c r="Z22" s="118"/>
      <c r="AA22" s="118"/>
      <c r="AB22" s="118"/>
      <c r="AC22" s="118"/>
    </row>
    <row r="23" spans="2:29" ht="30" customHeight="1" x14ac:dyDescent="0.2">
      <c r="B23" s="414" t="s">
        <v>8</v>
      </c>
      <c r="C23" s="522" t="s">
        <v>122</v>
      </c>
      <c r="D23" s="1274"/>
      <c r="E23" s="1275"/>
      <c r="F23" s="1275"/>
      <c r="G23" s="1276" t="s">
        <v>119</v>
      </c>
      <c r="H23" s="1277"/>
      <c r="I23" s="1286" t="s">
        <v>506</v>
      </c>
      <c r="J23" s="1287"/>
      <c r="K23" s="1288"/>
      <c r="L23" s="771" t="s">
        <v>122</v>
      </c>
      <c r="M23" s="466" t="s">
        <v>119</v>
      </c>
      <c r="N23" s="479"/>
      <c r="O23" s="479"/>
      <c r="P23" s="479"/>
      <c r="Q23" s="766"/>
      <c r="R23" s="500" t="s">
        <v>119</v>
      </c>
      <c r="S23" s="1303" t="s">
        <v>119</v>
      </c>
      <c r="T23" s="1304"/>
      <c r="U23" s="1304"/>
      <c r="V23" s="1305"/>
      <c r="W23" s="459" t="s">
        <v>115</v>
      </c>
      <c r="X23" s="118"/>
      <c r="Y23" s="118"/>
      <c r="Z23" s="118"/>
      <c r="AA23" s="118"/>
      <c r="AB23" s="118"/>
      <c r="AC23" s="118"/>
    </row>
    <row r="24" spans="2:29" ht="30" customHeight="1" x14ac:dyDescent="0.2">
      <c r="B24" s="411" t="s">
        <v>9</v>
      </c>
      <c r="C24" s="522" t="s">
        <v>122</v>
      </c>
      <c r="D24" s="1306"/>
      <c r="E24" s="1307"/>
      <c r="F24" s="1308"/>
      <c r="G24" s="1276" t="s">
        <v>119</v>
      </c>
      <c r="H24" s="1277"/>
      <c r="I24" s="1286" t="s">
        <v>506</v>
      </c>
      <c r="J24" s="1287"/>
      <c r="K24" s="1288"/>
      <c r="L24" s="771" t="s">
        <v>122</v>
      </c>
      <c r="M24" s="466" t="s">
        <v>119</v>
      </c>
      <c r="N24" s="479"/>
      <c r="O24" s="479"/>
      <c r="P24" s="479"/>
      <c r="Q24" s="766"/>
      <c r="R24" s="500" t="s">
        <v>119</v>
      </c>
      <c r="S24" s="1303" t="s">
        <v>119</v>
      </c>
      <c r="T24" s="1304"/>
      <c r="U24" s="1304"/>
      <c r="V24" s="1305"/>
      <c r="W24" s="459" t="s">
        <v>115</v>
      </c>
      <c r="X24" s="118"/>
      <c r="Y24" s="118"/>
      <c r="Z24" s="118"/>
      <c r="AA24" s="118"/>
      <c r="AB24" s="118"/>
      <c r="AC24" s="118"/>
    </row>
    <row r="25" spans="2:29" ht="30" customHeight="1" x14ac:dyDescent="0.2">
      <c r="B25" s="411">
        <v>11</v>
      </c>
      <c r="C25" s="663" t="s">
        <v>122</v>
      </c>
      <c r="D25" s="1278"/>
      <c r="E25" s="1279"/>
      <c r="F25" s="1280"/>
      <c r="G25" s="1281" t="s">
        <v>119</v>
      </c>
      <c r="H25" s="1282"/>
      <c r="I25" s="1286" t="s">
        <v>506</v>
      </c>
      <c r="J25" s="1287"/>
      <c r="K25" s="1288"/>
      <c r="L25" s="771" t="s">
        <v>122</v>
      </c>
      <c r="M25" s="467" t="s">
        <v>119</v>
      </c>
      <c r="N25" s="480"/>
      <c r="O25" s="480"/>
      <c r="P25" s="480"/>
      <c r="Q25" s="768"/>
      <c r="R25" s="663" t="s">
        <v>119</v>
      </c>
      <c r="S25" s="1276" t="s">
        <v>119</v>
      </c>
      <c r="T25" s="1309"/>
      <c r="U25" s="1309"/>
      <c r="V25" s="1310"/>
      <c r="W25" s="664" t="s">
        <v>115</v>
      </c>
      <c r="X25" s="25"/>
      <c r="Y25" s="25"/>
      <c r="Z25" s="25"/>
      <c r="AA25" s="25"/>
      <c r="AB25" s="25"/>
      <c r="AC25" s="25"/>
    </row>
    <row r="26" spans="2:29" ht="30" customHeight="1" x14ac:dyDescent="0.2">
      <c r="B26" s="661">
        <v>12</v>
      </c>
      <c r="C26" s="662" t="s">
        <v>122</v>
      </c>
      <c r="D26" s="1289"/>
      <c r="E26" s="1275"/>
      <c r="F26" s="1290"/>
      <c r="G26" s="1291" t="s">
        <v>119</v>
      </c>
      <c r="H26" s="1292"/>
      <c r="I26" s="1286" t="s">
        <v>506</v>
      </c>
      <c r="J26" s="1287"/>
      <c r="K26" s="1288"/>
      <c r="L26" s="771" t="s">
        <v>122</v>
      </c>
      <c r="M26" s="468" t="s">
        <v>119</v>
      </c>
      <c r="N26" s="659"/>
      <c r="O26" s="659"/>
      <c r="P26" s="659"/>
      <c r="Q26" s="767"/>
      <c r="R26" s="662" t="s">
        <v>119</v>
      </c>
      <c r="S26" s="1291" t="s">
        <v>119</v>
      </c>
      <c r="T26" s="1301"/>
      <c r="U26" s="1301"/>
      <c r="V26" s="1292"/>
      <c r="W26" s="660" t="s">
        <v>115</v>
      </c>
      <c r="X26" s="118"/>
      <c r="Y26" s="118"/>
      <c r="Z26" s="118"/>
      <c r="AA26" s="118"/>
      <c r="AB26" s="118"/>
      <c r="AC26" s="118"/>
    </row>
    <row r="27" spans="2:29" ht="30" customHeight="1" x14ac:dyDescent="0.2">
      <c r="B27" s="411">
        <v>13</v>
      </c>
      <c r="C27" s="663" t="s">
        <v>122</v>
      </c>
      <c r="D27" s="1278"/>
      <c r="E27" s="1279"/>
      <c r="F27" s="1280"/>
      <c r="G27" s="1281" t="s">
        <v>119</v>
      </c>
      <c r="H27" s="1282"/>
      <c r="I27" s="1286" t="s">
        <v>506</v>
      </c>
      <c r="J27" s="1287"/>
      <c r="K27" s="1288"/>
      <c r="L27" s="771" t="s">
        <v>122</v>
      </c>
      <c r="M27" s="467" t="s">
        <v>119</v>
      </c>
      <c r="N27" s="480"/>
      <c r="O27" s="480"/>
      <c r="P27" s="480"/>
      <c r="Q27" s="768"/>
      <c r="R27" s="663" t="s">
        <v>119</v>
      </c>
      <c r="S27" s="1281" t="s">
        <v>119</v>
      </c>
      <c r="T27" s="1302"/>
      <c r="U27" s="1302"/>
      <c r="V27" s="1282"/>
      <c r="W27" s="664" t="s">
        <v>115</v>
      </c>
      <c r="X27" s="118"/>
      <c r="Y27" s="118"/>
      <c r="Z27" s="118"/>
      <c r="AA27" s="118"/>
      <c r="AB27" s="118"/>
      <c r="AC27" s="118"/>
    </row>
    <row r="28" spans="2:29" ht="30" customHeight="1" x14ac:dyDescent="0.2">
      <c r="B28" s="661">
        <v>14</v>
      </c>
      <c r="C28" s="662" t="s">
        <v>122</v>
      </c>
      <c r="D28" s="1289"/>
      <c r="E28" s="1275"/>
      <c r="F28" s="1290"/>
      <c r="G28" s="1291" t="s">
        <v>119</v>
      </c>
      <c r="H28" s="1292"/>
      <c r="I28" s="1286" t="s">
        <v>506</v>
      </c>
      <c r="J28" s="1287"/>
      <c r="K28" s="1288"/>
      <c r="L28" s="771" t="s">
        <v>122</v>
      </c>
      <c r="M28" s="468" t="s">
        <v>119</v>
      </c>
      <c r="N28" s="659"/>
      <c r="O28" s="659"/>
      <c r="P28" s="659"/>
      <c r="Q28" s="767"/>
      <c r="R28" s="662" t="s">
        <v>119</v>
      </c>
      <c r="S28" s="1291" t="s">
        <v>119</v>
      </c>
      <c r="T28" s="1301"/>
      <c r="U28" s="1301"/>
      <c r="V28" s="1292"/>
      <c r="W28" s="660" t="s">
        <v>115</v>
      </c>
      <c r="X28" s="118"/>
      <c r="Y28" s="118"/>
      <c r="Z28" s="118"/>
      <c r="AA28" s="118"/>
      <c r="AB28" s="118"/>
      <c r="AC28" s="118"/>
    </row>
    <row r="29" spans="2:29" ht="30" customHeight="1" x14ac:dyDescent="0.2">
      <c r="B29" s="411">
        <v>15</v>
      </c>
      <c r="C29" s="522" t="s">
        <v>122</v>
      </c>
      <c r="D29" s="1278"/>
      <c r="E29" s="1279"/>
      <c r="F29" s="1280"/>
      <c r="G29" s="1281" t="s">
        <v>119</v>
      </c>
      <c r="H29" s="1282"/>
      <c r="I29" s="1286" t="s">
        <v>506</v>
      </c>
      <c r="J29" s="1287"/>
      <c r="K29" s="1288"/>
      <c r="L29" s="771" t="s">
        <v>122</v>
      </c>
      <c r="M29" s="467" t="s">
        <v>119</v>
      </c>
      <c r="N29" s="480"/>
      <c r="O29" s="480"/>
      <c r="P29" s="480"/>
      <c r="Q29" s="768"/>
      <c r="R29" s="500" t="s">
        <v>119</v>
      </c>
      <c r="S29" s="1298" t="s">
        <v>119</v>
      </c>
      <c r="T29" s="1299"/>
      <c r="U29" s="1299"/>
      <c r="V29" s="1300"/>
      <c r="W29" s="459" t="s">
        <v>115</v>
      </c>
    </row>
    <row r="30" spans="2:29" ht="30" customHeight="1" x14ac:dyDescent="0.2">
      <c r="B30" s="411">
        <v>16</v>
      </c>
      <c r="C30" s="522" t="s">
        <v>122</v>
      </c>
      <c r="D30" s="1278"/>
      <c r="E30" s="1279"/>
      <c r="F30" s="1280"/>
      <c r="G30" s="1281" t="s">
        <v>119</v>
      </c>
      <c r="H30" s="1282"/>
      <c r="I30" s="1286" t="s">
        <v>506</v>
      </c>
      <c r="J30" s="1287"/>
      <c r="K30" s="1288"/>
      <c r="L30" s="771" t="s">
        <v>122</v>
      </c>
      <c r="M30" s="467" t="s">
        <v>119</v>
      </c>
      <c r="N30" s="480"/>
      <c r="O30" s="480"/>
      <c r="P30" s="480"/>
      <c r="Q30" s="768"/>
      <c r="R30" s="500" t="s">
        <v>119</v>
      </c>
      <c r="S30" s="1298" t="s">
        <v>119</v>
      </c>
      <c r="T30" s="1299"/>
      <c r="U30" s="1299"/>
      <c r="V30" s="1300"/>
      <c r="W30" s="459" t="s">
        <v>115</v>
      </c>
      <c r="X30" s="293"/>
      <c r="Y30" s="293"/>
      <c r="Z30" s="293"/>
      <c r="AA30" s="293"/>
      <c r="AB30" s="293"/>
      <c r="AC30" s="293"/>
    </row>
    <row r="31" spans="2:29" ht="30" customHeight="1" x14ac:dyDescent="0.2">
      <c r="B31" s="411">
        <v>17</v>
      </c>
      <c r="C31" s="522" t="s">
        <v>122</v>
      </c>
      <c r="D31" s="1278"/>
      <c r="E31" s="1279"/>
      <c r="F31" s="1280"/>
      <c r="G31" s="1281" t="s">
        <v>119</v>
      </c>
      <c r="H31" s="1282"/>
      <c r="I31" s="1286" t="s">
        <v>506</v>
      </c>
      <c r="J31" s="1287"/>
      <c r="K31" s="1288"/>
      <c r="L31" s="771" t="s">
        <v>122</v>
      </c>
      <c r="M31" s="467" t="s">
        <v>119</v>
      </c>
      <c r="N31" s="480"/>
      <c r="O31" s="480"/>
      <c r="P31" s="480"/>
      <c r="Q31" s="768"/>
      <c r="R31" s="500" t="s">
        <v>119</v>
      </c>
      <c r="S31" s="1298" t="s">
        <v>119</v>
      </c>
      <c r="T31" s="1299"/>
      <c r="U31" s="1299"/>
      <c r="V31" s="1300"/>
      <c r="W31" s="459" t="s">
        <v>115</v>
      </c>
      <c r="X31" s="293"/>
      <c r="Y31" s="293"/>
      <c r="Z31" s="293"/>
      <c r="AA31" s="293"/>
      <c r="AB31" s="293"/>
      <c r="AC31" s="293"/>
    </row>
    <row r="32" spans="2:29" ht="30" customHeight="1" thickBot="1" x14ac:dyDescent="0.25">
      <c r="B32" s="419">
        <v>18</v>
      </c>
      <c r="C32" s="535" t="s">
        <v>122</v>
      </c>
      <c r="D32" s="1293"/>
      <c r="E32" s="1294"/>
      <c r="F32" s="1295"/>
      <c r="G32" s="1296" t="s">
        <v>119</v>
      </c>
      <c r="H32" s="1297"/>
      <c r="I32" s="1259" t="s">
        <v>506</v>
      </c>
      <c r="J32" s="1260"/>
      <c r="K32" s="1261"/>
      <c r="L32" s="772" t="s">
        <v>122</v>
      </c>
      <c r="M32" s="469" t="s">
        <v>119</v>
      </c>
      <c r="N32" s="531"/>
      <c r="O32" s="531"/>
      <c r="P32" s="531"/>
      <c r="Q32" s="531"/>
      <c r="R32" s="535" t="s">
        <v>119</v>
      </c>
      <c r="S32" s="1283" t="s">
        <v>119</v>
      </c>
      <c r="T32" s="1284"/>
      <c r="U32" s="1284"/>
      <c r="V32" s="1285"/>
      <c r="W32" s="462" t="s">
        <v>115</v>
      </c>
      <c r="X32" s="25"/>
      <c r="Y32" s="25"/>
      <c r="Z32" s="25"/>
      <c r="AA32" s="25"/>
      <c r="AB32" s="25"/>
      <c r="AC32" s="25"/>
    </row>
    <row r="33" spans="2:29" ht="9.75" customHeight="1" x14ac:dyDescent="0.2">
      <c r="B33" s="268"/>
      <c r="X33" s="25"/>
      <c r="Y33" s="25"/>
      <c r="Z33" s="25"/>
      <c r="AA33" s="25"/>
      <c r="AB33" s="25"/>
      <c r="AC33" s="25"/>
    </row>
    <row r="34" spans="2:29" ht="10.5" customHeight="1" x14ac:dyDescent="0.2">
      <c r="C34" s="1271" t="s">
        <v>122</v>
      </c>
      <c r="D34" s="1253" t="s">
        <v>140</v>
      </c>
      <c r="E34" s="1254"/>
      <c r="F34" s="1254"/>
      <c r="G34" s="115"/>
      <c r="H34" s="115"/>
      <c r="I34" s="1262" t="s">
        <v>506</v>
      </c>
      <c r="J34" s="1263"/>
      <c r="K34" s="1264"/>
      <c r="L34" s="1253" t="s">
        <v>128</v>
      </c>
      <c r="M34" s="1254"/>
      <c r="N34" s="1254"/>
      <c r="O34" s="1254"/>
      <c r="P34" s="1254"/>
      <c r="Q34" s="1254"/>
      <c r="R34" s="1254"/>
      <c r="S34" s="1254"/>
      <c r="T34" s="1254"/>
      <c r="U34" s="1254"/>
      <c r="V34" s="1254"/>
      <c r="W34" s="173"/>
      <c r="X34" s="25"/>
      <c r="Y34" s="25"/>
      <c r="Z34" s="25"/>
      <c r="AA34" s="25"/>
      <c r="AB34" s="25"/>
      <c r="AC34" s="25"/>
    </row>
    <row r="35" spans="2:29" ht="10.5" customHeight="1" x14ac:dyDescent="0.2">
      <c r="B35" s="471"/>
      <c r="C35" s="1272"/>
      <c r="D35" s="1253"/>
      <c r="E35" s="1254"/>
      <c r="F35" s="1254"/>
      <c r="G35" s="115"/>
      <c r="H35" s="115"/>
      <c r="I35" s="1265"/>
      <c r="J35" s="1266"/>
      <c r="K35" s="1267"/>
      <c r="L35" s="1253"/>
      <c r="M35" s="1254"/>
      <c r="N35" s="1254"/>
      <c r="O35" s="1254"/>
      <c r="P35" s="1254"/>
      <c r="Q35" s="1254"/>
      <c r="R35" s="1254"/>
      <c r="S35" s="1254"/>
      <c r="T35" s="1254"/>
      <c r="U35" s="1254"/>
      <c r="V35" s="1254"/>
      <c r="W35" s="173"/>
      <c r="X35" s="25"/>
      <c r="Y35" s="25"/>
      <c r="Z35" s="25"/>
      <c r="AA35" s="25"/>
      <c r="AB35" s="25"/>
      <c r="AC35" s="25"/>
    </row>
    <row r="36" spans="2:29" ht="10.5" customHeight="1" x14ac:dyDescent="0.2">
      <c r="B36" s="67"/>
      <c r="C36" s="1273"/>
      <c r="D36" s="1253"/>
      <c r="E36" s="1254"/>
      <c r="F36" s="1254"/>
      <c r="G36" s="172"/>
      <c r="H36" s="172"/>
      <c r="I36" s="1268"/>
      <c r="J36" s="1269"/>
      <c r="K36" s="1270"/>
      <c r="L36" s="1253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73"/>
      <c r="X36" s="25"/>
      <c r="Z36" s="25"/>
      <c r="AA36" s="25"/>
      <c r="AB36" s="25"/>
      <c r="AC36" s="25"/>
    </row>
    <row r="37" spans="2:29" ht="10.5" customHeight="1" x14ac:dyDescent="0.2">
      <c r="B37" s="67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450"/>
      <c r="O37" s="450"/>
      <c r="P37" s="450"/>
      <c r="Q37" s="769"/>
      <c r="R37" s="450"/>
      <c r="S37" s="39"/>
      <c r="T37" s="39"/>
      <c r="U37" s="39"/>
      <c r="V37" s="39"/>
      <c r="W37" s="334"/>
      <c r="X37" s="25"/>
      <c r="Y37" s="293"/>
      <c r="Z37" s="25"/>
      <c r="AA37" s="25"/>
      <c r="AB37" s="25"/>
      <c r="AC37" s="25"/>
    </row>
    <row r="38" spans="2:29" ht="10.5" customHeight="1" x14ac:dyDescent="0.2">
      <c r="B38" s="67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450"/>
      <c r="O38" s="450"/>
      <c r="P38" s="450"/>
      <c r="Q38" s="769"/>
      <c r="R38" s="450"/>
      <c r="S38" s="39"/>
      <c r="T38" s="39"/>
      <c r="U38" s="39"/>
      <c r="V38" s="39"/>
      <c r="W38" s="334"/>
      <c r="X38" s="25"/>
      <c r="Y38" s="293"/>
      <c r="Z38" s="25"/>
      <c r="AA38" s="25"/>
      <c r="AB38" s="25"/>
      <c r="AC38" s="25"/>
    </row>
    <row r="39" spans="2:29" ht="10.5" customHeight="1" x14ac:dyDescent="0.2">
      <c r="C39" s="532" t="str">
        <f>G12&amp;": beneficiary"</f>
        <v>code 2111: beneficiary</v>
      </c>
      <c r="D39" s="532"/>
      <c r="E39" s="532"/>
      <c r="G39" s="99"/>
      <c r="H39" s="99"/>
      <c r="I39" s="99"/>
      <c r="J39" s="99"/>
      <c r="L39" s="1255" t="str">
        <f>R12&amp;": payment"</f>
        <v>code 2116: payment</v>
      </c>
      <c r="M39" s="1255"/>
      <c r="N39" s="1255"/>
      <c r="O39" s="1255"/>
      <c r="Q39" s="1255" t="str">
        <f>S14&amp;": purpose of the payment"</f>
        <v>2117: purpose of the payment</v>
      </c>
      <c r="R39" s="1255"/>
      <c r="S39" s="1255"/>
      <c r="T39" s="1255"/>
      <c r="U39" s="1255"/>
      <c r="V39" s="1255"/>
      <c r="W39" s="1255"/>
      <c r="X39" s="25"/>
      <c r="Z39" s="25"/>
      <c r="AA39" s="25"/>
      <c r="AB39" s="25"/>
      <c r="AC39" s="25"/>
    </row>
    <row r="40" spans="2:29" ht="10.5" customHeight="1" x14ac:dyDescent="0.2">
      <c r="C40" s="174" t="s">
        <v>104</v>
      </c>
      <c r="D40" s="39"/>
      <c r="E40" s="66"/>
      <c r="G40" s="99"/>
      <c r="H40" s="99"/>
      <c r="I40" s="99"/>
      <c r="J40" s="99"/>
      <c r="L40" s="174" t="s">
        <v>448</v>
      </c>
      <c r="Q40" s="109" t="s">
        <v>242</v>
      </c>
      <c r="S40" s="25"/>
      <c r="U40" s="39"/>
      <c r="V40" s="21"/>
      <c r="W40" s="313"/>
      <c r="X40" s="25"/>
      <c r="Z40" s="25"/>
      <c r="AA40" s="25"/>
      <c r="AB40" s="25"/>
      <c r="AC40" s="25"/>
    </row>
    <row r="41" spans="2:29" ht="10.5" customHeight="1" x14ac:dyDescent="0.2">
      <c r="C41" s="174" t="s">
        <v>105</v>
      </c>
      <c r="D41" s="39"/>
      <c r="E41" s="39"/>
      <c r="G41" s="99"/>
      <c r="H41" s="99"/>
      <c r="I41" s="99"/>
      <c r="J41" s="99"/>
      <c r="L41" s="174" t="s">
        <v>254</v>
      </c>
      <c r="Q41" s="109" t="s">
        <v>243</v>
      </c>
      <c r="S41" s="25"/>
      <c r="U41" s="39"/>
      <c r="V41" s="109"/>
      <c r="W41" s="9"/>
      <c r="X41" s="25"/>
      <c r="Z41" s="25"/>
      <c r="AA41" s="25"/>
      <c r="AB41" s="25"/>
      <c r="AC41" s="25"/>
    </row>
    <row r="42" spans="2:29" ht="10.5" customHeight="1" x14ac:dyDescent="0.2">
      <c r="C42" s="174" t="s">
        <v>106</v>
      </c>
      <c r="D42" s="39"/>
      <c r="E42" s="66"/>
      <c r="G42" s="99"/>
      <c r="H42" s="99"/>
      <c r="I42" s="99"/>
      <c r="J42" s="99"/>
      <c r="L42" s="174" t="s">
        <v>449</v>
      </c>
      <c r="Q42" s="109" t="s">
        <v>244</v>
      </c>
      <c r="S42" s="25"/>
      <c r="U42" s="39"/>
      <c r="V42" s="21"/>
      <c r="W42" s="9"/>
      <c r="X42" s="25"/>
      <c r="Z42" s="25"/>
      <c r="AA42" s="25"/>
      <c r="AB42" s="25"/>
      <c r="AC42" s="25"/>
    </row>
    <row r="43" spans="2:29" ht="10.5" customHeight="1" x14ac:dyDescent="0.2">
      <c r="C43" s="67"/>
      <c r="D43" s="66"/>
      <c r="E43" s="66"/>
      <c r="F43" s="39"/>
      <c r="G43" s="99"/>
      <c r="H43" s="99"/>
      <c r="I43" s="99"/>
      <c r="J43" s="99"/>
      <c r="L43" s="353"/>
      <c r="S43" s="25"/>
      <c r="U43" s="39"/>
      <c r="V43" s="293"/>
      <c r="W43" s="9"/>
      <c r="X43" s="114"/>
      <c r="Y43" s="114"/>
      <c r="Z43" s="114"/>
      <c r="AA43" s="114"/>
      <c r="AB43" s="114"/>
      <c r="AC43" s="114"/>
    </row>
    <row r="44" spans="2:29" ht="9" customHeight="1" x14ac:dyDescent="0.2">
      <c r="C44" s="67"/>
      <c r="D44" s="66"/>
      <c r="E44" s="66"/>
      <c r="F44" s="39"/>
      <c r="G44" s="99"/>
      <c r="H44" s="99"/>
      <c r="I44" s="99"/>
      <c r="J44" s="99"/>
      <c r="K44" s="39"/>
      <c r="L44" s="63"/>
      <c r="N44" s="39"/>
      <c r="O44" s="39"/>
      <c r="P44" s="39"/>
      <c r="Q44" s="39"/>
      <c r="R44" s="39"/>
      <c r="S44" s="25"/>
      <c r="T44" s="39"/>
      <c r="U44" s="39"/>
      <c r="V44" s="39"/>
      <c r="W44" s="9"/>
      <c r="X44" s="114"/>
      <c r="Y44" s="114"/>
      <c r="Z44" s="114"/>
      <c r="AA44" s="114"/>
      <c r="AB44" s="114"/>
      <c r="AC44" s="114"/>
    </row>
    <row r="45" spans="2:29" ht="9" customHeight="1" x14ac:dyDescent="0.2">
      <c r="C45" s="67"/>
      <c r="D45" s="39"/>
      <c r="E45" s="39"/>
      <c r="F45" s="39"/>
      <c r="G45" s="39"/>
      <c r="H45" s="39"/>
      <c r="I45" s="39"/>
      <c r="J45" s="39"/>
      <c r="K45" s="39"/>
      <c r="L45" s="354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9"/>
      <c r="X45" s="25"/>
      <c r="Y45" s="25"/>
      <c r="Z45" s="25"/>
      <c r="AA45" s="25"/>
      <c r="AB45" s="25"/>
      <c r="AC45" s="25"/>
    </row>
    <row r="46" spans="2:29" ht="6" customHeight="1" x14ac:dyDescent="0.2">
      <c r="B46" s="1256"/>
      <c r="C46" s="1257"/>
      <c r="D46" s="1257"/>
      <c r="E46" s="1258"/>
      <c r="F46" s="1258"/>
      <c r="W46" s="9"/>
      <c r="X46" s="25"/>
      <c r="Y46" s="25"/>
      <c r="Z46" s="25"/>
      <c r="AA46" s="25"/>
      <c r="AB46" s="25"/>
      <c r="AC46" s="25"/>
    </row>
    <row r="47" spans="2:29" ht="18" customHeight="1" x14ac:dyDescent="0.2">
      <c r="B47" s="1256"/>
      <c r="C47" s="1258"/>
      <c r="D47" s="1258"/>
      <c r="E47" s="1258"/>
      <c r="F47" s="1258"/>
      <c r="W47" s="9"/>
    </row>
    <row r="48" spans="2:29" ht="18" customHeight="1" x14ac:dyDescent="0.2">
      <c r="B48" s="1256"/>
      <c r="C48" s="1257"/>
      <c r="D48" s="1257"/>
      <c r="E48" s="1258"/>
      <c r="F48" s="1258"/>
      <c r="W48" s="9"/>
    </row>
    <row r="49" spans="2:23" ht="18" customHeight="1" x14ac:dyDescent="0.2">
      <c r="B49" s="1256"/>
      <c r="C49" s="1258"/>
      <c r="D49" s="1258"/>
      <c r="E49" s="1258"/>
      <c r="F49" s="1258"/>
      <c r="W49" s="9"/>
    </row>
    <row r="50" spans="2:23" ht="18" customHeight="1" x14ac:dyDescent="0.2">
      <c r="B50" s="1256"/>
      <c r="C50" s="1257"/>
      <c r="D50" s="1257"/>
      <c r="E50" s="1258"/>
      <c r="F50" s="1258"/>
      <c r="G50" s="66"/>
      <c r="H50" s="39"/>
      <c r="I50" s="66"/>
      <c r="J50" s="39"/>
      <c r="K50" s="39"/>
      <c r="L50" s="32"/>
      <c r="M50" s="39"/>
      <c r="N50" s="39"/>
      <c r="O50" s="39"/>
      <c r="P50" s="39"/>
      <c r="Q50" s="39"/>
      <c r="R50" s="39"/>
      <c r="S50" s="32"/>
      <c r="T50" s="39"/>
      <c r="U50" s="39"/>
      <c r="V50" s="39"/>
      <c r="W50" s="9"/>
    </row>
    <row r="51" spans="2:23" ht="18" customHeight="1" x14ac:dyDescent="0.2">
      <c r="B51" s="1256"/>
      <c r="C51" s="1258"/>
      <c r="D51" s="1258"/>
      <c r="E51" s="1258"/>
      <c r="F51" s="125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9"/>
    </row>
    <row r="52" spans="2:23" ht="18" customHeight="1" x14ac:dyDescent="0.2">
      <c r="B52" s="37"/>
      <c r="C52" s="7"/>
      <c r="E52" s="7"/>
      <c r="F52" s="7"/>
      <c r="H52" s="68"/>
      <c r="I52" s="21"/>
      <c r="J52" s="21"/>
      <c r="K52" s="21"/>
      <c r="L52" s="13"/>
      <c r="M52" s="13"/>
      <c r="N52" s="13"/>
      <c r="O52" s="13"/>
      <c r="P52" s="13"/>
      <c r="Q52" s="13"/>
      <c r="R52" s="13"/>
      <c r="S52" s="13"/>
      <c r="T52" s="7"/>
      <c r="U52" s="7"/>
      <c r="V52" s="7"/>
      <c r="W52" s="7"/>
    </row>
    <row r="53" spans="2:23" ht="12.75" customHeight="1" x14ac:dyDescent="0.2">
      <c r="B53" s="37"/>
      <c r="C53" s="7"/>
      <c r="E53" s="7"/>
      <c r="F53" s="7"/>
      <c r="H53" s="3"/>
      <c r="I53" s="3"/>
      <c r="J53" s="13"/>
      <c r="K53" s="3"/>
      <c r="L53" s="13"/>
      <c r="M53" s="3"/>
      <c r="N53" s="3"/>
      <c r="O53" s="3"/>
      <c r="P53" s="3"/>
      <c r="Q53" s="3"/>
      <c r="R53" s="3"/>
      <c r="S53" s="3"/>
      <c r="T53" s="7"/>
      <c r="U53" s="7"/>
      <c r="V53" s="7"/>
      <c r="W53" s="7"/>
    </row>
    <row r="54" spans="2:23" ht="11.25" customHeight="1" x14ac:dyDescent="0.2">
      <c r="B54" s="37"/>
      <c r="C54" s="7"/>
      <c r="E54" s="7"/>
      <c r="F54" s="7"/>
      <c r="H54" s="3"/>
      <c r="I54" s="3"/>
      <c r="J54" s="13"/>
      <c r="K54" s="3"/>
      <c r="L54" s="13"/>
      <c r="M54" s="3"/>
      <c r="N54" s="3"/>
      <c r="O54" s="3"/>
      <c r="P54" s="3"/>
      <c r="Q54" s="3"/>
      <c r="R54" s="3"/>
      <c r="S54" s="3"/>
      <c r="T54" s="7"/>
      <c r="U54" s="7"/>
      <c r="V54" s="7"/>
      <c r="W54" s="7"/>
    </row>
    <row r="55" spans="2:23" ht="12.75" customHeight="1" x14ac:dyDescent="0.2">
      <c r="B55" s="37"/>
      <c r="C55" s="7"/>
      <c r="E55" s="7"/>
      <c r="F55" s="7"/>
      <c r="H55" s="7"/>
      <c r="I55" s="7"/>
      <c r="J55" s="2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2:23" ht="11.25" customHeight="1" x14ac:dyDescent="0.2">
      <c r="B56" s="3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2:23" ht="12.75" customHeight="1" x14ac:dyDescent="0.2"/>
    <row r="58" spans="2:23" ht="11.25" customHeight="1" x14ac:dyDescent="0.2"/>
  </sheetData>
  <mergeCells count="107">
    <mergeCell ref="D15:F15"/>
    <mergeCell ref="S17:V17"/>
    <mergeCell ref="S18:V18"/>
    <mergeCell ref="G16:H16"/>
    <mergeCell ref="I17:K17"/>
    <mergeCell ref="G18:H18"/>
    <mergeCell ref="I18:K18"/>
    <mergeCell ref="S16:V16"/>
    <mergeCell ref="I16:K16"/>
    <mergeCell ref="D18:F18"/>
    <mergeCell ref="D17:F17"/>
    <mergeCell ref="N14:Q14"/>
    <mergeCell ref="B1:W2"/>
    <mergeCell ref="W7:W13"/>
    <mergeCell ref="G12:H13"/>
    <mergeCell ref="B7:B13"/>
    <mergeCell ref="C7:C12"/>
    <mergeCell ref="D7:F13"/>
    <mergeCell ref="G7:H11"/>
    <mergeCell ref="S14:V14"/>
    <mergeCell ref="D14:F14"/>
    <mergeCell ref="G14:H14"/>
    <mergeCell ref="I14:K14"/>
    <mergeCell ref="I7:K11"/>
    <mergeCell ref="I12:K13"/>
    <mergeCell ref="R7:R11"/>
    <mergeCell ref="R12:R13"/>
    <mergeCell ref="N7:Q13"/>
    <mergeCell ref="L7:M7"/>
    <mergeCell ref="L8:L13"/>
    <mergeCell ref="S7:V11"/>
    <mergeCell ref="S12:V13"/>
    <mergeCell ref="D31:F31"/>
    <mergeCell ref="G31:H31"/>
    <mergeCell ref="G15:H15"/>
    <mergeCell ref="I15:K15"/>
    <mergeCell ref="I21:K21"/>
    <mergeCell ref="S21:V21"/>
    <mergeCell ref="S22:V22"/>
    <mergeCell ref="D22:F22"/>
    <mergeCell ref="I19:K19"/>
    <mergeCell ref="D20:F20"/>
    <mergeCell ref="G20:H20"/>
    <mergeCell ref="D19:F19"/>
    <mergeCell ref="G19:H19"/>
    <mergeCell ref="I20:K20"/>
    <mergeCell ref="I22:K22"/>
    <mergeCell ref="S19:V19"/>
    <mergeCell ref="S20:V20"/>
    <mergeCell ref="G22:H22"/>
    <mergeCell ref="S15:V15"/>
    <mergeCell ref="D30:F30"/>
    <mergeCell ref="G30:H30"/>
    <mergeCell ref="I30:K30"/>
    <mergeCell ref="S30:V30"/>
    <mergeCell ref="G17:H17"/>
    <mergeCell ref="I25:K25"/>
    <mergeCell ref="D26:F26"/>
    <mergeCell ref="G26:H26"/>
    <mergeCell ref="D24:F24"/>
    <mergeCell ref="I23:K23"/>
    <mergeCell ref="I29:K29"/>
    <mergeCell ref="G24:H24"/>
    <mergeCell ref="I24:K24"/>
    <mergeCell ref="S25:V25"/>
    <mergeCell ref="D23:F23"/>
    <mergeCell ref="G23:H23"/>
    <mergeCell ref="D21:F21"/>
    <mergeCell ref="G21:H21"/>
    <mergeCell ref="D29:F29"/>
    <mergeCell ref="G29:H29"/>
    <mergeCell ref="S32:V32"/>
    <mergeCell ref="I27:K27"/>
    <mergeCell ref="D28:F28"/>
    <mergeCell ref="G28:H28"/>
    <mergeCell ref="I28:K28"/>
    <mergeCell ref="D32:F32"/>
    <mergeCell ref="G32:H32"/>
    <mergeCell ref="I31:K31"/>
    <mergeCell ref="S31:V31"/>
    <mergeCell ref="I26:K26"/>
    <mergeCell ref="S26:V26"/>
    <mergeCell ref="S27:V27"/>
    <mergeCell ref="S23:V23"/>
    <mergeCell ref="S24:V24"/>
    <mergeCell ref="S29:V29"/>
    <mergeCell ref="S28:V28"/>
    <mergeCell ref="D27:F27"/>
    <mergeCell ref="G27:H27"/>
    <mergeCell ref="D25:F25"/>
    <mergeCell ref="G25:H25"/>
    <mergeCell ref="L34:V36"/>
    <mergeCell ref="D34:F36"/>
    <mergeCell ref="Q39:W39"/>
    <mergeCell ref="L39:O39"/>
    <mergeCell ref="B50:B51"/>
    <mergeCell ref="C50:C51"/>
    <mergeCell ref="D50:F51"/>
    <mergeCell ref="I32:K32"/>
    <mergeCell ref="B48:B49"/>
    <mergeCell ref="C48:C49"/>
    <mergeCell ref="D48:F49"/>
    <mergeCell ref="B46:B47"/>
    <mergeCell ref="C46:C47"/>
    <mergeCell ref="D46:F47"/>
    <mergeCell ref="I34:K36"/>
    <mergeCell ref="C34:C36"/>
  </mergeCells>
  <pageMargins left="0.15748031496062992" right="0.14000000000000001" top="0.23622047244094491" bottom="0.19685039370078741" header="0.15748031496062992" footer="0.19685039370078741"/>
  <pageSetup paperSize="9" scale="95" orientation="portrait" r:id="rId1"/>
  <headerFooter>
    <oddFooter>&amp;R2.03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showGridLines="0" view="pageBreakPreview" topLeftCell="A16" zoomScaleNormal="100" zoomScaleSheetLayoutView="100" workbookViewId="0">
      <selection activeCell="B62" sqref="B62"/>
    </sheetView>
  </sheetViews>
  <sheetFormatPr defaultColWidth="9.33203125" defaultRowHeight="12.75" x14ac:dyDescent="0.2"/>
  <cols>
    <col min="1" max="1" width="9.5" style="110" customWidth="1"/>
    <col min="2" max="2" width="7.1640625" style="3" customWidth="1"/>
    <col min="3" max="3" width="5.83203125" style="3" customWidth="1"/>
    <col min="4" max="4" width="3.33203125" style="774" customWidth="1"/>
    <col min="5" max="5" width="5.83203125" style="774" customWidth="1"/>
    <col min="6" max="6" width="4.33203125" style="774" customWidth="1"/>
    <col min="7" max="12" width="4.5" style="3" customWidth="1"/>
    <col min="13" max="13" width="3.83203125" style="3" customWidth="1"/>
    <col min="14" max="17" width="4.5" style="3" customWidth="1"/>
    <col min="18" max="18" width="3.83203125" style="3" customWidth="1"/>
    <col min="19" max="19" width="3" style="3" customWidth="1"/>
    <col min="20" max="21" width="3.6640625" style="3" customWidth="1"/>
    <col min="22" max="22" width="4.6640625" style="3" customWidth="1"/>
    <col min="23" max="31" width="2.33203125" style="3" customWidth="1"/>
    <col min="32" max="34" width="4.5" style="3" customWidth="1"/>
    <col min="35" max="16384" width="9.33203125" style="3"/>
  </cols>
  <sheetData>
    <row r="1" spans="1:33" ht="14.25" customHeight="1" x14ac:dyDescent="0.2">
      <c r="A1" s="1444" t="s">
        <v>452</v>
      </c>
      <c r="B1" s="1444"/>
      <c r="C1" s="1444"/>
      <c r="D1" s="1444"/>
      <c r="E1" s="1444"/>
      <c r="F1" s="1444"/>
      <c r="G1" s="1444"/>
      <c r="H1" s="1444"/>
      <c r="I1" s="1444"/>
      <c r="J1" s="1444"/>
      <c r="K1" s="1444"/>
      <c r="L1" s="1444"/>
      <c r="M1" s="1444"/>
      <c r="N1" s="1444"/>
      <c r="O1" s="1444"/>
      <c r="P1" s="1444"/>
      <c r="Q1" s="1444"/>
      <c r="R1" s="1444"/>
      <c r="S1" s="1444"/>
      <c r="T1" s="1444"/>
      <c r="U1" s="1445"/>
      <c r="V1" s="1111" t="s">
        <v>158</v>
      </c>
      <c r="W1" s="1112"/>
      <c r="X1" s="1112"/>
      <c r="Y1" s="1112"/>
      <c r="Z1" s="1112"/>
      <c r="AA1" s="1112"/>
      <c r="AB1" s="1112"/>
      <c r="AC1" s="1112"/>
      <c r="AD1" s="1112"/>
      <c r="AE1" s="1113"/>
      <c r="AF1" s="36"/>
      <c r="AG1" s="36"/>
    </row>
    <row r="2" spans="1:33" ht="12.75" customHeight="1" x14ac:dyDescent="0.2">
      <c r="A2" s="1444"/>
      <c r="B2" s="1444"/>
      <c r="C2" s="1444"/>
      <c r="D2" s="1444"/>
      <c r="E2" s="1444"/>
      <c r="F2" s="1444"/>
      <c r="G2" s="1444"/>
      <c r="H2" s="1444"/>
      <c r="I2" s="1444"/>
      <c r="J2" s="1444"/>
      <c r="K2" s="1444"/>
      <c r="L2" s="1444"/>
      <c r="M2" s="1444"/>
      <c r="N2" s="1444"/>
      <c r="O2" s="1444"/>
      <c r="P2" s="1444"/>
      <c r="Q2" s="1444"/>
      <c r="R2" s="1444"/>
      <c r="S2" s="1444"/>
      <c r="T2" s="1444"/>
      <c r="U2" s="1445"/>
      <c r="V2" s="1114" t="s">
        <v>157</v>
      </c>
      <c r="W2" s="1115"/>
      <c r="X2" s="1115"/>
      <c r="Y2" s="1115"/>
      <c r="Z2" s="1115"/>
      <c r="AA2" s="1115"/>
      <c r="AB2" s="1115"/>
      <c r="AC2" s="1115"/>
      <c r="AD2" s="1115"/>
      <c r="AE2" s="1116"/>
      <c r="AF2" s="7"/>
      <c r="AG2" s="7"/>
    </row>
    <row r="3" spans="1:33" ht="12.75" customHeight="1" x14ac:dyDescent="0.2">
      <c r="A3" s="1444"/>
      <c r="B3" s="1444"/>
      <c r="C3" s="1444"/>
      <c r="D3" s="1444"/>
      <c r="E3" s="1444"/>
      <c r="F3" s="1444"/>
      <c r="G3" s="1444"/>
      <c r="H3" s="1444"/>
      <c r="I3" s="1444"/>
      <c r="J3" s="1444"/>
      <c r="K3" s="1444"/>
      <c r="L3" s="1444"/>
      <c r="M3" s="1444"/>
      <c r="N3" s="1444"/>
      <c r="O3" s="1444"/>
      <c r="P3" s="1444"/>
      <c r="Q3" s="1444"/>
      <c r="R3" s="1444"/>
      <c r="S3" s="1444"/>
      <c r="T3" s="1444"/>
      <c r="U3" s="1445"/>
      <c r="V3" s="1446" t="s">
        <v>23</v>
      </c>
      <c r="W3" s="1447"/>
      <c r="X3" s="1381" t="s">
        <v>150</v>
      </c>
      <c r="Y3" s="1381"/>
      <c r="Z3" s="1381"/>
      <c r="AA3" s="1381"/>
      <c r="AB3" s="1381"/>
      <c r="AC3" s="1381"/>
      <c r="AD3" s="1381"/>
      <c r="AE3" s="1425"/>
      <c r="AF3" s="7"/>
      <c r="AG3" s="7"/>
    </row>
    <row r="4" spans="1:33" ht="11.25" customHeight="1" x14ac:dyDescent="0.2"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1448" t="s">
        <v>24</v>
      </c>
      <c r="W4" s="1449"/>
      <c r="X4" s="1126" t="s">
        <v>150</v>
      </c>
      <c r="Y4" s="1126"/>
      <c r="Z4" s="1126"/>
      <c r="AA4" s="1126"/>
      <c r="AB4" s="1126"/>
      <c r="AC4" s="1126"/>
      <c r="AD4" s="1126"/>
      <c r="AE4" s="1127"/>
      <c r="AF4" s="7"/>
      <c r="AG4" s="7"/>
    </row>
    <row r="5" spans="1:33" ht="12" customHeight="1" x14ac:dyDescent="0.2">
      <c r="A5" s="1004" t="s">
        <v>539</v>
      </c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6"/>
      <c r="X5" s="773"/>
      <c r="Y5" s="805"/>
      <c r="Z5" s="805"/>
      <c r="AA5" s="805"/>
      <c r="AB5" s="773"/>
      <c r="AC5" s="805"/>
      <c r="AD5" s="14"/>
      <c r="AE5" s="14"/>
      <c r="AF5" s="7"/>
      <c r="AG5" s="7"/>
    </row>
    <row r="6" spans="1:33" s="7" customFormat="1" ht="16.5" customHeight="1" x14ac:dyDescent="0.2">
      <c r="A6" s="1004" t="s">
        <v>540</v>
      </c>
      <c r="B6" s="775"/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6"/>
      <c r="W6" s="1457" t="s">
        <v>453</v>
      </c>
      <c r="X6" s="1458"/>
      <c r="Y6" s="1458"/>
      <c r="Z6" s="1458"/>
      <c r="AA6" s="1458" t="s">
        <v>489</v>
      </c>
      <c r="AB6" s="1458"/>
      <c r="AC6" s="1458"/>
      <c r="AD6" s="1458"/>
      <c r="AE6" s="1459"/>
    </row>
    <row r="7" spans="1:33" s="7" customFormat="1" ht="12.75" customHeight="1" x14ac:dyDescent="0.2">
      <c r="A7" s="1450" t="s">
        <v>454</v>
      </c>
      <c r="B7" s="1451"/>
      <c r="C7" s="1452" t="s">
        <v>455</v>
      </c>
      <c r="D7" s="1452"/>
      <c r="E7" s="1452"/>
      <c r="F7" s="1452"/>
      <c r="G7" s="1452"/>
      <c r="H7" s="1452"/>
      <c r="I7" s="1452"/>
      <c r="J7" s="1452"/>
      <c r="K7" s="1452"/>
      <c r="L7" s="1452"/>
      <c r="M7" s="1453"/>
      <c r="N7" s="1454" t="s">
        <v>456</v>
      </c>
      <c r="O7" s="1455"/>
      <c r="P7" s="1455"/>
      <c r="Q7" s="1455"/>
      <c r="R7" s="1455"/>
      <c r="S7" s="1455"/>
      <c r="T7" s="1455"/>
      <c r="U7" s="1455"/>
      <c r="V7" s="1456"/>
      <c r="W7" s="1361"/>
      <c r="X7" s="1362"/>
      <c r="Y7" s="1362"/>
      <c r="Z7" s="1362"/>
      <c r="AA7" s="1362"/>
      <c r="AB7" s="1362"/>
      <c r="AC7" s="1362"/>
      <c r="AD7" s="1362"/>
      <c r="AE7" s="1363"/>
    </row>
    <row r="8" spans="1:33" s="14" customFormat="1" ht="10.5" customHeight="1" thickBot="1" x14ac:dyDescent="0.25">
      <c r="A8" s="1460">
        <v>2200</v>
      </c>
      <c r="B8" s="1461"/>
      <c r="C8" s="1462">
        <f>A8+1</f>
        <v>2201</v>
      </c>
      <c r="D8" s="1462"/>
      <c r="E8" s="1462"/>
      <c r="F8" s="1462"/>
      <c r="G8" s="1462"/>
      <c r="H8" s="1462"/>
      <c r="I8" s="1462"/>
      <c r="J8" s="1462"/>
      <c r="K8" s="1462"/>
      <c r="L8" s="1462"/>
      <c r="M8" s="1462"/>
      <c r="N8" s="1462"/>
      <c r="O8" s="1462"/>
      <c r="P8" s="1462"/>
      <c r="Q8" s="1462"/>
      <c r="R8" s="1462"/>
      <c r="S8" s="1462"/>
      <c r="T8" s="1462"/>
      <c r="U8" s="1462"/>
      <c r="V8" s="1463"/>
      <c r="W8" s="1404">
        <f>C8+1</f>
        <v>2202</v>
      </c>
      <c r="X8" s="1405"/>
      <c r="Y8" s="1405"/>
      <c r="Z8" s="1405"/>
      <c r="AA8" s="1406">
        <f>W8+1</f>
        <v>2203</v>
      </c>
      <c r="AB8" s="1406"/>
      <c r="AC8" s="1406"/>
      <c r="AD8" s="1406"/>
      <c r="AE8" s="1407"/>
    </row>
    <row r="9" spans="1:33" s="7" customFormat="1" ht="18.600000000000001" customHeight="1" x14ac:dyDescent="0.2">
      <c r="A9" s="1464" t="s">
        <v>457</v>
      </c>
      <c r="B9" s="850">
        <v>101</v>
      </c>
      <c r="C9" s="1466" t="s">
        <v>458</v>
      </c>
      <c r="D9" s="1466"/>
      <c r="E9" s="1466"/>
      <c r="F9" s="1466"/>
      <c r="G9" s="1466"/>
      <c r="H9" s="1466"/>
      <c r="I9" s="1466"/>
      <c r="J9" s="777"/>
      <c r="K9" s="777"/>
      <c r="L9" s="777"/>
      <c r="M9" s="777"/>
      <c r="N9" s="1467" t="s">
        <v>168</v>
      </c>
      <c r="O9" s="1467"/>
      <c r="P9" s="1467"/>
      <c r="Q9" s="1467"/>
      <c r="R9" s="1467"/>
      <c r="S9" s="1467"/>
      <c r="T9" s="1467"/>
      <c r="U9" s="1467"/>
      <c r="V9" s="1468"/>
      <c r="W9" s="1408" t="s">
        <v>119</v>
      </c>
      <c r="X9" s="1409"/>
      <c r="Y9" s="1409"/>
      <c r="Z9" s="1409"/>
      <c r="AA9" s="1409" t="s">
        <v>119</v>
      </c>
      <c r="AB9" s="1409"/>
      <c r="AC9" s="1409"/>
      <c r="AD9" s="1409"/>
      <c r="AE9" s="1420"/>
    </row>
    <row r="10" spans="1:33" s="7" customFormat="1" ht="15" customHeight="1" x14ac:dyDescent="0.2">
      <c r="A10" s="1436"/>
      <c r="B10" s="836"/>
      <c r="C10" s="1469" t="s">
        <v>459</v>
      </c>
      <c r="D10" s="1469"/>
      <c r="E10" s="1469"/>
      <c r="F10" s="1469"/>
      <c r="G10" s="1469"/>
      <c r="H10" s="1469"/>
      <c r="I10" s="1469"/>
      <c r="J10" s="1469"/>
      <c r="K10" s="1469"/>
      <c r="L10" s="1469"/>
      <c r="M10" s="1469"/>
      <c r="N10" s="1469"/>
      <c r="O10" s="1469"/>
      <c r="P10" s="1469"/>
      <c r="Q10" s="1469"/>
      <c r="R10" s="1469"/>
      <c r="S10" s="1469"/>
      <c r="T10" s="1469"/>
      <c r="U10" s="1469"/>
      <c r="V10" s="1470"/>
      <c r="W10" s="1410"/>
      <c r="X10" s="1411"/>
      <c r="Y10" s="1411"/>
      <c r="Z10" s="1411"/>
      <c r="AA10" s="1411"/>
      <c r="AB10" s="1411"/>
      <c r="AC10" s="1411"/>
      <c r="AD10" s="1411"/>
      <c r="AE10" s="1421"/>
    </row>
    <row r="11" spans="1:33" s="7" customFormat="1" ht="13.5" customHeight="1" x14ac:dyDescent="0.35">
      <c r="A11" s="1436"/>
      <c r="B11" s="778"/>
      <c r="C11" s="1471" t="s">
        <v>26</v>
      </c>
      <c r="D11" s="1471"/>
      <c r="E11" s="1471"/>
      <c r="F11" s="779" t="s">
        <v>0</v>
      </c>
      <c r="G11" s="780" t="s">
        <v>460</v>
      </c>
      <c r="H11" s="781"/>
      <c r="I11" s="781"/>
      <c r="J11" s="782"/>
      <c r="K11" s="782"/>
      <c r="L11" s="782"/>
      <c r="M11" s="782"/>
      <c r="N11" s="782"/>
      <c r="O11" s="782"/>
      <c r="P11" s="783"/>
      <c r="Q11" s="783"/>
      <c r="R11" s="783"/>
      <c r="S11" s="1428" t="s">
        <v>461</v>
      </c>
      <c r="T11" s="1428"/>
      <c r="U11" s="1428"/>
      <c r="V11" s="1429"/>
      <c r="W11" s="1412" t="s">
        <v>129</v>
      </c>
      <c r="X11" s="1413"/>
      <c r="Y11" s="1413"/>
      <c r="Z11" s="1413"/>
      <c r="AA11" s="1413" t="s">
        <v>129</v>
      </c>
      <c r="AB11" s="1413"/>
      <c r="AC11" s="1413"/>
      <c r="AD11" s="1413"/>
      <c r="AE11" s="1422"/>
    </row>
    <row r="12" spans="1:33" s="7" customFormat="1" ht="13.5" customHeight="1" x14ac:dyDescent="0.35">
      <c r="A12" s="1436"/>
      <c r="B12" s="778"/>
      <c r="C12" s="1472"/>
      <c r="D12" s="1472"/>
      <c r="E12" s="1472"/>
      <c r="F12" s="784" t="s">
        <v>1</v>
      </c>
      <c r="G12" s="785" t="s">
        <v>462</v>
      </c>
      <c r="I12" s="786"/>
      <c r="J12" s="786"/>
      <c r="K12" s="786"/>
      <c r="L12" s="786"/>
      <c r="M12" s="786"/>
      <c r="N12" s="786"/>
      <c r="O12" s="786"/>
      <c r="P12" s="296"/>
      <c r="Q12" s="296"/>
      <c r="R12" s="296"/>
      <c r="S12" s="1430" t="s">
        <v>461</v>
      </c>
      <c r="T12" s="1430"/>
      <c r="U12" s="1430"/>
      <c r="V12" s="1431"/>
      <c r="W12" s="1414" t="s">
        <v>129</v>
      </c>
      <c r="X12" s="1415"/>
      <c r="Y12" s="1415"/>
      <c r="Z12" s="1415"/>
      <c r="AA12" s="1415" t="s">
        <v>129</v>
      </c>
      <c r="AB12" s="1415"/>
      <c r="AC12" s="1415"/>
      <c r="AD12" s="1415"/>
      <c r="AE12" s="1418"/>
    </row>
    <row r="13" spans="1:33" s="7" customFormat="1" ht="13.5" customHeight="1" x14ac:dyDescent="0.35">
      <c r="A13" s="1465"/>
      <c r="B13" s="847"/>
      <c r="C13" s="1473"/>
      <c r="D13" s="1473"/>
      <c r="E13" s="1473"/>
      <c r="F13" s="787" t="s">
        <v>2</v>
      </c>
      <c r="G13" s="788" t="s">
        <v>463</v>
      </c>
      <c r="H13" s="789"/>
      <c r="I13" s="789"/>
      <c r="J13" s="790"/>
      <c r="K13" s="790"/>
      <c r="L13" s="790"/>
      <c r="M13" s="790"/>
      <c r="N13" s="790"/>
      <c r="O13" s="790"/>
      <c r="P13" s="791"/>
      <c r="Q13" s="791"/>
      <c r="R13" s="791"/>
      <c r="S13" s="1401" t="s">
        <v>461</v>
      </c>
      <c r="T13" s="1401"/>
      <c r="U13" s="1401"/>
      <c r="V13" s="1402"/>
      <c r="W13" s="1416" t="s">
        <v>129</v>
      </c>
      <c r="X13" s="1417"/>
      <c r="Y13" s="1417"/>
      <c r="Z13" s="1417"/>
      <c r="AA13" s="1417" t="s">
        <v>129</v>
      </c>
      <c r="AB13" s="1417"/>
      <c r="AC13" s="1417"/>
      <c r="AD13" s="1417"/>
      <c r="AE13" s="1419"/>
    </row>
    <row r="14" spans="1:33" s="7" customFormat="1" ht="18.600000000000001" customHeight="1" x14ac:dyDescent="0.2">
      <c r="A14" s="1435" t="s">
        <v>464</v>
      </c>
      <c r="B14" s="792">
        <v>102</v>
      </c>
      <c r="C14" s="133" t="s">
        <v>465</v>
      </c>
      <c r="D14" s="832"/>
      <c r="E14" s="832"/>
      <c r="F14" s="832"/>
      <c r="G14" s="274"/>
      <c r="H14" s="216"/>
      <c r="I14" s="216"/>
      <c r="J14" s="216"/>
      <c r="K14" s="216"/>
      <c r="L14" s="216"/>
      <c r="M14" s="216"/>
      <c r="N14" s="1439" t="s">
        <v>168</v>
      </c>
      <c r="O14" s="1439"/>
      <c r="P14" s="1439"/>
      <c r="Q14" s="1439"/>
      <c r="R14" s="1439"/>
      <c r="S14" s="1439"/>
      <c r="T14" s="1439"/>
      <c r="U14" s="1439"/>
      <c r="V14" s="1440"/>
      <c r="W14" s="1433" t="s">
        <v>119</v>
      </c>
      <c r="X14" s="1389"/>
      <c r="Y14" s="1389"/>
      <c r="Z14" s="1389"/>
      <c r="AA14" s="1389" t="s">
        <v>119</v>
      </c>
      <c r="AB14" s="1389"/>
      <c r="AC14" s="1389"/>
      <c r="AD14" s="1389"/>
      <c r="AE14" s="1390"/>
    </row>
    <row r="15" spans="1:33" s="7" customFormat="1" ht="15" customHeight="1" x14ac:dyDescent="0.2">
      <c r="A15" s="1436"/>
      <c r="B15" s="793"/>
      <c r="C15" s="1441" t="s">
        <v>466</v>
      </c>
      <c r="D15" s="1441"/>
      <c r="E15" s="1441"/>
      <c r="F15" s="1441"/>
      <c r="G15" s="1441"/>
      <c r="H15" s="1441"/>
      <c r="I15" s="1441"/>
      <c r="J15" s="1441"/>
      <c r="K15" s="1441"/>
      <c r="L15" s="1441"/>
      <c r="M15" s="1441"/>
      <c r="N15" s="1441"/>
      <c r="O15" s="1441"/>
      <c r="P15" s="1441"/>
      <c r="Q15" s="1441"/>
      <c r="R15" s="1441"/>
      <c r="S15" s="1441"/>
      <c r="T15" s="1441"/>
      <c r="U15" s="1441"/>
      <c r="V15" s="1442"/>
      <c r="W15" s="1434"/>
      <c r="X15" s="1391"/>
      <c r="Y15" s="1391"/>
      <c r="Z15" s="1391"/>
      <c r="AA15" s="1391"/>
      <c r="AB15" s="1391"/>
      <c r="AC15" s="1391"/>
      <c r="AD15" s="1391"/>
      <c r="AE15" s="1392"/>
    </row>
    <row r="16" spans="1:33" s="7" customFormat="1" ht="13.5" customHeight="1" x14ac:dyDescent="0.2">
      <c r="A16" s="1436"/>
      <c r="B16" s="793"/>
      <c r="C16" s="1335" t="s">
        <v>26</v>
      </c>
      <c r="D16" s="1335"/>
      <c r="E16" s="14"/>
      <c r="F16" s="794" t="s">
        <v>3</v>
      </c>
      <c r="G16" s="795" t="s">
        <v>467</v>
      </c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1428" t="s">
        <v>461</v>
      </c>
      <c r="T16" s="1428"/>
      <c r="U16" s="1428"/>
      <c r="V16" s="1429"/>
      <c r="W16" s="1399" t="s">
        <v>129</v>
      </c>
      <c r="X16" s="1393"/>
      <c r="Y16" s="1393"/>
      <c r="Z16" s="1393"/>
      <c r="AA16" s="1393" t="s">
        <v>129</v>
      </c>
      <c r="AB16" s="1393"/>
      <c r="AC16" s="1393"/>
      <c r="AD16" s="1393"/>
      <c r="AE16" s="1394"/>
    </row>
    <row r="17" spans="1:31" s="7" customFormat="1" ht="13.5" customHeight="1" x14ac:dyDescent="0.2">
      <c r="A17" s="1436"/>
      <c r="B17" s="793"/>
      <c r="C17" s="1335"/>
      <c r="D17" s="1335"/>
      <c r="E17" s="14"/>
      <c r="F17" s="797" t="s">
        <v>4</v>
      </c>
      <c r="G17" s="798" t="s">
        <v>468</v>
      </c>
      <c r="I17" s="799"/>
      <c r="J17" s="799"/>
      <c r="K17" s="799"/>
      <c r="L17" s="799"/>
      <c r="M17" s="799"/>
      <c r="N17" s="799"/>
      <c r="O17" s="799"/>
      <c r="P17" s="799"/>
      <c r="Q17" s="799"/>
      <c r="R17" s="799"/>
      <c r="S17" s="1430" t="s">
        <v>461</v>
      </c>
      <c r="T17" s="1430"/>
      <c r="U17" s="1430"/>
      <c r="V17" s="1431"/>
      <c r="W17" s="1400" t="s">
        <v>129</v>
      </c>
      <c r="X17" s="1395"/>
      <c r="Y17" s="1395"/>
      <c r="Z17" s="1395"/>
      <c r="AA17" s="1395" t="s">
        <v>129</v>
      </c>
      <c r="AB17" s="1395"/>
      <c r="AC17" s="1395"/>
      <c r="AD17" s="1395"/>
      <c r="AE17" s="1396"/>
    </row>
    <row r="18" spans="1:31" s="7" customFormat="1" ht="13.5" customHeight="1" x14ac:dyDescent="0.2">
      <c r="A18" s="1436"/>
      <c r="B18" s="793"/>
      <c r="C18" s="1335"/>
      <c r="D18" s="1335"/>
      <c r="E18" s="14"/>
      <c r="F18" s="794" t="s">
        <v>5</v>
      </c>
      <c r="G18" s="795" t="s">
        <v>469</v>
      </c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1428" t="s">
        <v>461</v>
      </c>
      <c r="T18" s="1428"/>
      <c r="U18" s="1428"/>
      <c r="V18" s="1429"/>
      <c r="W18" s="1399" t="s">
        <v>129</v>
      </c>
      <c r="X18" s="1393"/>
      <c r="Y18" s="1393"/>
      <c r="Z18" s="1393"/>
      <c r="AA18" s="1393" t="s">
        <v>129</v>
      </c>
      <c r="AB18" s="1393"/>
      <c r="AC18" s="1393"/>
      <c r="AD18" s="1393"/>
      <c r="AE18" s="1394"/>
    </row>
    <row r="19" spans="1:31" s="7" customFormat="1" ht="14.25" customHeight="1" x14ac:dyDescent="0.2">
      <c r="A19" s="1436"/>
      <c r="B19" s="793"/>
      <c r="C19" s="1335"/>
      <c r="D19" s="1335"/>
      <c r="E19" s="14"/>
      <c r="F19" s="797" t="s">
        <v>6</v>
      </c>
      <c r="G19" s="798" t="s">
        <v>522</v>
      </c>
      <c r="I19" s="799"/>
      <c r="J19" s="799"/>
      <c r="K19" s="799"/>
      <c r="L19" s="799"/>
      <c r="M19" s="799"/>
      <c r="N19" s="799"/>
      <c r="O19" s="799"/>
      <c r="P19" s="799"/>
      <c r="Q19" s="799"/>
      <c r="R19" s="799"/>
      <c r="S19" s="1430" t="s">
        <v>461</v>
      </c>
      <c r="T19" s="1430"/>
      <c r="U19" s="1430"/>
      <c r="V19" s="1431"/>
      <c r="W19" s="1400" t="s">
        <v>129</v>
      </c>
      <c r="X19" s="1395"/>
      <c r="Y19" s="1395"/>
      <c r="Z19" s="1395"/>
      <c r="AA19" s="1395" t="s">
        <v>129</v>
      </c>
      <c r="AB19" s="1395"/>
      <c r="AC19" s="1395"/>
      <c r="AD19" s="1395"/>
      <c r="AE19" s="1396"/>
    </row>
    <row r="20" spans="1:31" s="7" customFormat="1" ht="13.5" customHeight="1" x14ac:dyDescent="0.2">
      <c r="A20" s="1436"/>
      <c r="B20" s="793"/>
      <c r="C20" s="1335"/>
      <c r="D20" s="1335"/>
      <c r="E20" s="14"/>
      <c r="F20" s="794" t="s">
        <v>7</v>
      </c>
      <c r="G20" s="795" t="s">
        <v>470</v>
      </c>
      <c r="H20" s="796"/>
      <c r="I20" s="796"/>
      <c r="J20" s="796"/>
      <c r="K20" s="796"/>
      <c r="L20" s="796"/>
      <c r="M20" s="796"/>
      <c r="N20" s="796"/>
      <c r="O20" s="796"/>
      <c r="P20" s="796"/>
      <c r="Q20" s="796"/>
      <c r="R20" s="796"/>
      <c r="S20" s="1428" t="s">
        <v>461</v>
      </c>
      <c r="T20" s="1428"/>
      <c r="U20" s="1428"/>
      <c r="V20" s="1429"/>
      <c r="W20" s="1399" t="s">
        <v>129</v>
      </c>
      <c r="X20" s="1393"/>
      <c r="Y20" s="1393"/>
      <c r="Z20" s="1393"/>
      <c r="AA20" s="1393" t="s">
        <v>129</v>
      </c>
      <c r="AB20" s="1393"/>
      <c r="AC20" s="1393"/>
      <c r="AD20" s="1393"/>
      <c r="AE20" s="1394"/>
    </row>
    <row r="21" spans="1:31" s="7" customFormat="1" ht="13.5" customHeight="1" x14ac:dyDescent="0.2">
      <c r="A21" s="1436"/>
      <c r="B21" s="793"/>
      <c r="C21" s="1335"/>
      <c r="D21" s="1335"/>
      <c r="E21" s="14"/>
      <c r="F21" s="797" t="s">
        <v>8</v>
      </c>
      <c r="G21" s="798" t="s">
        <v>471</v>
      </c>
      <c r="I21" s="799"/>
      <c r="J21" s="799"/>
      <c r="K21" s="799"/>
      <c r="L21" s="799"/>
      <c r="M21" s="799"/>
      <c r="N21" s="799"/>
      <c r="O21" s="799"/>
      <c r="P21" s="799"/>
      <c r="Q21" s="799"/>
      <c r="R21" s="799"/>
      <c r="S21" s="1430" t="s">
        <v>461</v>
      </c>
      <c r="T21" s="1430"/>
      <c r="U21" s="1430"/>
      <c r="V21" s="1431"/>
      <c r="W21" s="1400" t="s">
        <v>129</v>
      </c>
      <c r="X21" s="1395"/>
      <c r="Y21" s="1395"/>
      <c r="Z21" s="1395"/>
      <c r="AA21" s="1395" t="s">
        <v>129</v>
      </c>
      <c r="AB21" s="1395"/>
      <c r="AC21" s="1395"/>
      <c r="AD21" s="1395"/>
      <c r="AE21" s="1396"/>
    </row>
    <row r="22" spans="1:31" s="7" customFormat="1" ht="13.5" customHeight="1" x14ac:dyDescent="0.2">
      <c r="A22" s="1436"/>
      <c r="B22" s="793"/>
      <c r="C22" s="1335"/>
      <c r="D22" s="1335"/>
      <c r="E22" s="14"/>
      <c r="F22" s="800">
        <v>10</v>
      </c>
      <c r="G22" s="795" t="s">
        <v>472</v>
      </c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R22" s="796"/>
      <c r="S22" s="1428" t="s">
        <v>461</v>
      </c>
      <c r="T22" s="1428"/>
      <c r="U22" s="1428"/>
      <c r="V22" s="1429"/>
      <c r="W22" s="1399" t="s">
        <v>129</v>
      </c>
      <c r="X22" s="1393"/>
      <c r="Y22" s="1393"/>
      <c r="Z22" s="1393"/>
      <c r="AA22" s="1393" t="s">
        <v>129</v>
      </c>
      <c r="AB22" s="1393"/>
      <c r="AC22" s="1393"/>
      <c r="AD22" s="1393"/>
      <c r="AE22" s="1394"/>
    </row>
    <row r="23" spans="1:31" s="7" customFormat="1" ht="13.5" customHeight="1" x14ac:dyDescent="0.2">
      <c r="A23" s="1436"/>
      <c r="B23" s="793"/>
      <c r="C23" s="1335"/>
      <c r="D23" s="1335"/>
      <c r="E23" s="14"/>
      <c r="F23" s="801">
        <v>11</v>
      </c>
      <c r="G23" s="798" t="s">
        <v>473</v>
      </c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1430" t="s">
        <v>461</v>
      </c>
      <c r="T23" s="1430"/>
      <c r="U23" s="1430"/>
      <c r="V23" s="1431"/>
      <c r="W23" s="1400" t="s">
        <v>129</v>
      </c>
      <c r="X23" s="1395"/>
      <c r="Y23" s="1395"/>
      <c r="Z23" s="1395"/>
      <c r="AA23" s="1395" t="s">
        <v>129</v>
      </c>
      <c r="AB23" s="1395"/>
      <c r="AC23" s="1395"/>
      <c r="AD23" s="1395"/>
      <c r="AE23" s="1396"/>
    </row>
    <row r="24" spans="1:31" s="7" customFormat="1" ht="13.5" customHeight="1" x14ac:dyDescent="0.2">
      <c r="A24" s="1436"/>
      <c r="B24" s="793"/>
      <c r="C24" s="1335"/>
      <c r="D24" s="1335"/>
      <c r="E24" s="14"/>
      <c r="F24" s="800">
        <v>12</v>
      </c>
      <c r="G24" s="795" t="s">
        <v>474</v>
      </c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1428" t="s">
        <v>461</v>
      </c>
      <c r="T24" s="1428"/>
      <c r="U24" s="1428"/>
      <c r="V24" s="1429"/>
      <c r="W24" s="1399" t="s">
        <v>129</v>
      </c>
      <c r="X24" s="1393"/>
      <c r="Y24" s="1393"/>
      <c r="Z24" s="1393"/>
      <c r="AA24" s="1393" t="s">
        <v>129</v>
      </c>
      <c r="AB24" s="1393"/>
      <c r="AC24" s="1393"/>
      <c r="AD24" s="1393"/>
      <c r="AE24" s="1394"/>
    </row>
    <row r="25" spans="1:31" s="7" customFormat="1" ht="13.5" customHeight="1" x14ac:dyDescent="0.2">
      <c r="A25" s="1436"/>
      <c r="B25" s="793"/>
      <c r="C25" s="1335"/>
      <c r="D25" s="1335"/>
      <c r="E25" s="14"/>
      <c r="F25" s="801">
        <v>13</v>
      </c>
      <c r="G25" s="802" t="s">
        <v>475</v>
      </c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1430" t="s">
        <v>461</v>
      </c>
      <c r="T25" s="1430"/>
      <c r="U25" s="1430"/>
      <c r="V25" s="1431"/>
      <c r="W25" s="1400" t="s">
        <v>129</v>
      </c>
      <c r="X25" s="1395"/>
      <c r="Y25" s="1395"/>
      <c r="Z25" s="1395"/>
      <c r="AA25" s="1395" t="s">
        <v>129</v>
      </c>
      <c r="AB25" s="1395"/>
      <c r="AC25" s="1395"/>
      <c r="AD25" s="1395"/>
      <c r="AE25" s="1396"/>
    </row>
    <row r="26" spans="1:31" s="7" customFormat="1" ht="13.5" customHeight="1" x14ac:dyDescent="0.2">
      <c r="A26" s="1436"/>
      <c r="B26" s="793"/>
      <c r="C26" s="1362"/>
      <c r="D26" s="1362"/>
      <c r="E26" s="348"/>
      <c r="F26" s="800">
        <v>14</v>
      </c>
      <c r="G26" s="803" t="s">
        <v>476</v>
      </c>
      <c r="H26" s="803"/>
      <c r="I26" s="803"/>
      <c r="J26" s="803"/>
      <c r="K26" s="803"/>
      <c r="L26" s="803"/>
      <c r="M26" s="803"/>
      <c r="N26" s="803"/>
      <c r="O26" s="803"/>
      <c r="P26" s="803"/>
      <c r="Q26" s="803"/>
      <c r="R26" s="803"/>
      <c r="S26" s="1401" t="s">
        <v>461</v>
      </c>
      <c r="T26" s="1401"/>
      <c r="U26" s="1401"/>
      <c r="V26" s="1402"/>
      <c r="W26" s="1385" t="s">
        <v>129</v>
      </c>
      <c r="X26" s="1375"/>
      <c r="Y26" s="1375"/>
      <c r="Z26" s="1375"/>
      <c r="AA26" s="1375" t="s">
        <v>129</v>
      </c>
      <c r="AB26" s="1375"/>
      <c r="AC26" s="1375"/>
      <c r="AD26" s="1375"/>
      <c r="AE26" s="1376"/>
    </row>
    <row r="27" spans="1:31" s="7" customFormat="1" ht="18.600000000000001" customHeight="1" x14ac:dyDescent="0.2">
      <c r="A27" s="1435" t="s">
        <v>477</v>
      </c>
      <c r="B27" s="821">
        <v>103</v>
      </c>
      <c r="C27" s="811" t="s">
        <v>478</v>
      </c>
      <c r="D27" s="724"/>
      <c r="E27" s="724"/>
      <c r="F27" s="724"/>
      <c r="G27" s="725"/>
      <c r="H27" s="812"/>
      <c r="I27" s="812"/>
      <c r="J27" s="812"/>
      <c r="K27" s="812"/>
      <c r="L27" s="812"/>
      <c r="M27" s="812"/>
      <c r="N27" s="812"/>
      <c r="O27" s="812"/>
      <c r="P27" s="812"/>
      <c r="Q27" s="812"/>
      <c r="R27" s="1397" t="s">
        <v>168</v>
      </c>
      <c r="S27" s="1397"/>
      <c r="T27" s="1397"/>
      <c r="U27" s="1397"/>
      <c r="V27" s="1443"/>
      <c r="W27" s="1432" t="s">
        <v>119</v>
      </c>
      <c r="X27" s="1397"/>
      <c r="Y27" s="1397"/>
      <c r="Z27" s="1397"/>
      <c r="AA27" s="1397" t="s">
        <v>119</v>
      </c>
      <c r="AB27" s="1397"/>
      <c r="AC27" s="1397"/>
      <c r="AD27" s="1397"/>
      <c r="AE27" s="1398"/>
    </row>
    <row r="28" spans="1:31" s="7" customFormat="1" ht="13.5" customHeight="1" x14ac:dyDescent="0.2">
      <c r="A28" s="1436"/>
      <c r="B28" s="1438" t="s">
        <v>490</v>
      </c>
      <c r="C28" s="1438"/>
      <c r="D28" s="1438"/>
      <c r="E28" s="1438"/>
      <c r="F28" s="806">
        <v>15</v>
      </c>
      <c r="G28" s="815" t="s">
        <v>491</v>
      </c>
      <c r="H28" s="816"/>
      <c r="I28" s="816"/>
      <c r="J28" s="816"/>
      <c r="K28" s="816"/>
      <c r="L28" s="816"/>
      <c r="M28" s="817"/>
      <c r="N28" s="816"/>
      <c r="O28" s="816"/>
      <c r="P28" s="816"/>
      <c r="Q28" s="816"/>
      <c r="R28" s="818"/>
      <c r="S28" s="818"/>
      <c r="T28" s="819" t="s">
        <v>461</v>
      </c>
      <c r="U28" s="819"/>
      <c r="V28" s="820"/>
      <c r="W28" s="1387" t="s">
        <v>129</v>
      </c>
      <c r="X28" s="1379"/>
      <c r="Y28" s="1379"/>
      <c r="Z28" s="1379"/>
      <c r="AA28" s="1379" t="s">
        <v>129</v>
      </c>
      <c r="AB28" s="1379"/>
      <c r="AC28" s="1379"/>
      <c r="AD28" s="1379"/>
      <c r="AE28" s="1380"/>
    </row>
    <row r="29" spans="1:31" s="7" customFormat="1" ht="13.5" customHeight="1" x14ac:dyDescent="0.2">
      <c r="A29" s="1436"/>
      <c r="B29" s="808"/>
      <c r="C29" s="809"/>
      <c r="D29" s="809"/>
      <c r="E29" s="809"/>
      <c r="F29" s="810">
        <v>16</v>
      </c>
      <c r="G29" s="823" t="s">
        <v>488</v>
      </c>
      <c r="H29" s="824"/>
      <c r="I29" s="824"/>
      <c r="J29" s="824"/>
      <c r="K29" s="824"/>
      <c r="L29" s="824"/>
      <c r="M29" s="825"/>
      <c r="N29" s="824"/>
      <c r="O29" s="824"/>
      <c r="P29" s="824"/>
      <c r="Q29" s="824"/>
      <c r="R29" s="826"/>
      <c r="S29" s="1401" t="s">
        <v>461</v>
      </c>
      <c r="T29" s="1401"/>
      <c r="U29" s="1401"/>
      <c r="V29" s="1402"/>
      <c r="W29" s="1385" t="s">
        <v>129</v>
      </c>
      <c r="X29" s="1375"/>
      <c r="Y29" s="1375"/>
      <c r="Z29" s="1375"/>
      <c r="AA29" s="1375" t="s">
        <v>129</v>
      </c>
      <c r="AB29" s="1375"/>
      <c r="AC29" s="1375"/>
      <c r="AD29" s="1375"/>
      <c r="AE29" s="1376"/>
    </row>
    <row r="30" spans="1:31" s="7" customFormat="1" ht="18.600000000000001" customHeight="1" x14ac:dyDescent="0.2">
      <c r="A30" s="1436"/>
      <c r="B30" s="188">
        <v>104</v>
      </c>
      <c r="C30" s="804" t="s">
        <v>479</v>
      </c>
      <c r="D30" s="834"/>
      <c r="E30" s="834"/>
      <c r="F30" s="834"/>
      <c r="H30" s="331"/>
      <c r="I30" s="331"/>
      <c r="J30" s="331"/>
      <c r="K30" s="331"/>
      <c r="L30" s="331"/>
      <c r="M30" s="331"/>
      <c r="N30" s="827"/>
      <c r="O30" s="331"/>
      <c r="P30" s="331"/>
      <c r="Q30" s="331"/>
      <c r="R30" s="1381" t="s">
        <v>168</v>
      </c>
      <c r="S30" s="1381"/>
      <c r="T30" s="1381"/>
      <c r="U30" s="1381"/>
      <c r="V30" s="1425"/>
      <c r="W30" s="1386" t="s">
        <v>119</v>
      </c>
      <c r="X30" s="1381"/>
      <c r="Y30" s="1381"/>
      <c r="Z30" s="1381"/>
      <c r="AA30" s="1381" t="s">
        <v>119</v>
      </c>
      <c r="AB30" s="1381"/>
      <c r="AC30" s="1381"/>
      <c r="AD30" s="1381"/>
      <c r="AE30" s="1382"/>
    </row>
    <row r="31" spans="1:31" s="7" customFormat="1" ht="13.5" customHeight="1" x14ac:dyDescent="0.2">
      <c r="A31" s="1436"/>
      <c r="B31" s="807" t="s">
        <v>490</v>
      </c>
      <c r="C31" s="807"/>
      <c r="D31" s="807"/>
      <c r="E31" s="807"/>
      <c r="F31" s="806">
        <v>17</v>
      </c>
      <c r="G31" s="815" t="s">
        <v>491</v>
      </c>
      <c r="H31" s="816"/>
      <c r="I31" s="816"/>
      <c r="J31" s="816"/>
      <c r="K31" s="816"/>
      <c r="L31" s="816"/>
      <c r="M31" s="817"/>
      <c r="N31" s="816"/>
      <c r="O31" s="816"/>
      <c r="P31" s="816"/>
      <c r="Q31" s="816"/>
      <c r="R31" s="818"/>
      <c r="S31" s="818"/>
      <c r="T31" s="819" t="s">
        <v>461</v>
      </c>
      <c r="U31" s="819"/>
      <c r="V31" s="820"/>
      <c r="W31" s="1387" t="s">
        <v>129</v>
      </c>
      <c r="X31" s="1379"/>
      <c r="Y31" s="1379"/>
      <c r="Z31" s="1379"/>
      <c r="AA31" s="1379" t="s">
        <v>129</v>
      </c>
      <c r="AB31" s="1379"/>
      <c r="AC31" s="1379"/>
      <c r="AD31" s="1379"/>
      <c r="AE31" s="1380"/>
    </row>
    <row r="32" spans="1:31" s="7" customFormat="1" ht="13.5" customHeight="1" x14ac:dyDescent="0.2">
      <c r="A32" s="1436"/>
      <c r="B32" s="808"/>
      <c r="C32" s="809"/>
      <c r="D32" s="809"/>
      <c r="E32" s="809"/>
      <c r="F32" s="810">
        <v>18</v>
      </c>
      <c r="G32" s="823" t="s">
        <v>488</v>
      </c>
      <c r="H32" s="824"/>
      <c r="I32" s="824"/>
      <c r="J32" s="824"/>
      <c r="K32" s="824"/>
      <c r="L32" s="824"/>
      <c r="M32" s="825"/>
      <c r="N32" s="824"/>
      <c r="O32" s="824"/>
      <c r="P32" s="824"/>
      <c r="Q32" s="824"/>
      <c r="R32" s="826"/>
      <c r="S32" s="1401" t="s">
        <v>461</v>
      </c>
      <c r="T32" s="1401"/>
      <c r="U32" s="1401"/>
      <c r="V32" s="1402"/>
      <c r="W32" s="1385" t="s">
        <v>129</v>
      </c>
      <c r="X32" s="1375"/>
      <c r="Y32" s="1375"/>
      <c r="Z32" s="1375"/>
      <c r="AA32" s="1375" t="s">
        <v>129</v>
      </c>
      <c r="AB32" s="1375"/>
      <c r="AC32" s="1375"/>
      <c r="AD32" s="1375"/>
      <c r="AE32" s="1376"/>
    </row>
    <row r="33" spans="1:31" s="7" customFormat="1" ht="18.600000000000001" customHeight="1" x14ac:dyDescent="0.2">
      <c r="A33" s="1436"/>
      <c r="B33" s="822">
        <v>105</v>
      </c>
      <c r="C33" s="813" t="s">
        <v>480</v>
      </c>
      <c r="D33" s="837"/>
      <c r="E33" s="837"/>
      <c r="F33" s="837"/>
      <c r="G33" s="849"/>
      <c r="H33" s="248"/>
      <c r="I33" s="248"/>
      <c r="J33" s="248"/>
      <c r="K33" s="248"/>
      <c r="L33" s="248"/>
      <c r="M33" s="248"/>
      <c r="N33" s="812"/>
      <c r="O33" s="248"/>
      <c r="P33" s="248"/>
      <c r="Q33" s="248"/>
      <c r="R33" s="1377" t="s">
        <v>168</v>
      </c>
      <c r="S33" s="1377"/>
      <c r="T33" s="1377"/>
      <c r="U33" s="1377"/>
      <c r="V33" s="1424"/>
      <c r="W33" s="1403" t="s">
        <v>119</v>
      </c>
      <c r="X33" s="1377"/>
      <c r="Y33" s="1377"/>
      <c r="Z33" s="1377"/>
      <c r="AA33" s="1377" t="s">
        <v>119</v>
      </c>
      <c r="AB33" s="1377"/>
      <c r="AC33" s="1377"/>
      <c r="AD33" s="1377"/>
      <c r="AE33" s="1378"/>
    </row>
    <row r="34" spans="1:31" s="7" customFormat="1" ht="13.5" customHeight="1" x14ac:dyDescent="0.2">
      <c r="A34" s="1436"/>
      <c r="B34" s="807" t="s">
        <v>490</v>
      </c>
      <c r="C34" s="807"/>
      <c r="D34" s="807"/>
      <c r="E34" s="807"/>
      <c r="F34" s="806">
        <v>19</v>
      </c>
      <c r="G34" s="815" t="s">
        <v>491</v>
      </c>
      <c r="H34" s="816"/>
      <c r="I34" s="816"/>
      <c r="J34" s="816"/>
      <c r="K34" s="816"/>
      <c r="L34" s="816"/>
      <c r="M34" s="817"/>
      <c r="N34" s="816"/>
      <c r="O34" s="816"/>
      <c r="P34" s="816"/>
      <c r="Q34" s="816"/>
      <c r="R34" s="818"/>
      <c r="S34" s="818"/>
      <c r="T34" s="819" t="s">
        <v>461</v>
      </c>
      <c r="U34" s="819"/>
      <c r="V34" s="820"/>
      <c r="W34" s="1387" t="s">
        <v>129</v>
      </c>
      <c r="X34" s="1379"/>
      <c r="Y34" s="1379"/>
      <c r="Z34" s="1379"/>
      <c r="AA34" s="1379" t="s">
        <v>129</v>
      </c>
      <c r="AB34" s="1379"/>
      <c r="AC34" s="1379"/>
      <c r="AD34" s="1379"/>
      <c r="AE34" s="1380"/>
    </row>
    <row r="35" spans="1:31" s="7" customFormat="1" ht="13.5" customHeight="1" x14ac:dyDescent="0.2">
      <c r="A35" s="1436"/>
      <c r="B35" s="808"/>
      <c r="C35" s="809"/>
      <c r="D35" s="809"/>
      <c r="E35" s="809"/>
      <c r="F35" s="810">
        <v>20</v>
      </c>
      <c r="G35" s="823" t="s">
        <v>488</v>
      </c>
      <c r="H35" s="824"/>
      <c r="I35" s="824"/>
      <c r="J35" s="824"/>
      <c r="K35" s="824"/>
      <c r="L35" s="824"/>
      <c r="M35" s="825"/>
      <c r="N35" s="824"/>
      <c r="O35" s="824"/>
      <c r="P35" s="824"/>
      <c r="Q35" s="824"/>
      <c r="R35" s="826"/>
      <c r="S35" s="1401" t="s">
        <v>461</v>
      </c>
      <c r="T35" s="1401"/>
      <c r="U35" s="1401"/>
      <c r="V35" s="1402"/>
      <c r="W35" s="1385" t="s">
        <v>129</v>
      </c>
      <c r="X35" s="1375"/>
      <c r="Y35" s="1375"/>
      <c r="Z35" s="1375"/>
      <c r="AA35" s="1375" t="s">
        <v>129</v>
      </c>
      <c r="AB35" s="1375"/>
      <c r="AC35" s="1375"/>
      <c r="AD35" s="1375"/>
      <c r="AE35" s="1376"/>
    </row>
    <row r="36" spans="1:31" s="7" customFormat="1" ht="18.600000000000001" customHeight="1" x14ac:dyDescent="0.2">
      <c r="A36" s="1436"/>
      <c r="B36" s="822">
        <v>106</v>
      </c>
      <c r="C36" s="813" t="s">
        <v>481</v>
      </c>
      <c r="D36" s="837"/>
      <c r="E36" s="837"/>
      <c r="F36" s="837"/>
      <c r="G36" s="849"/>
      <c r="H36" s="248"/>
      <c r="I36" s="248"/>
      <c r="J36" s="248"/>
      <c r="K36" s="248"/>
      <c r="L36" s="248"/>
      <c r="M36" s="814"/>
      <c r="N36" s="248"/>
      <c r="O36" s="248"/>
      <c r="P36" s="248"/>
      <c r="Q36" s="248"/>
      <c r="R36" s="1377" t="s">
        <v>168</v>
      </c>
      <c r="S36" s="1377"/>
      <c r="T36" s="1377"/>
      <c r="U36" s="1377"/>
      <c r="V36" s="1424"/>
      <c r="W36" s="1403" t="s">
        <v>119</v>
      </c>
      <c r="X36" s="1377"/>
      <c r="Y36" s="1377"/>
      <c r="Z36" s="1377"/>
      <c r="AA36" s="1377" t="s">
        <v>119</v>
      </c>
      <c r="AB36" s="1377"/>
      <c r="AC36" s="1377"/>
      <c r="AD36" s="1377"/>
      <c r="AE36" s="1378"/>
    </row>
    <row r="37" spans="1:31" s="7" customFormat="1" ht="13.5" customHeight="1" x14ac:dyDescent="0.2">
      <c r="A37" s="1436"/>
      <c r="B37" s="807" t="s">
        <v>490</v>
      </c>
      <c r="C37" s="807"/>
      <c r="D37" s="807"/>
      <c r="E37" s="807"/>
      <c r="F37" s="806">
        <v>21</v>
      </c>
      <c r="G37" s="815" t="s">
        <v>491</v>
      </c>
      <c r="H37" s="816"/>
      <c r="I37" s="816"/>
      <c r="J37" s="816"/>
      <c r="K37" s="816"/>
      <c r="L37" s="816"/>
      <c r="M37" s="817"/>
      <c r="N37" s="816"/>
      <c r="O37" s="816"/>
      <c r="P37" s="816"/>
      <c r="Q37" s="816"/>
      <c r="R37" s="818"/>
      <c r="S37" s="818"/>
      <c r="T37" s="819" t="s">
        <v>461</v>
      </c>
      <c r="U37" s="819"/>
      <c r="V37" s="820"/>
      <c r="W37" s="1387" t="s">
        <v>129</v>
      </c>
      <c r="X37" s="1379"/>
      <c r="Y37" s="1379"/>
      <c r="Z37" s="1379"/>
      <c r="AA37" s="1379" t="s">
        <v>129</v>
      </c>
      <c r="AB37" s="1379"/>
      <c r="AC37" s="1379"/>
      <c r="AD37" s="1379"/>
      <c r="AE37" s="1380"/>
    </row>
    <row r="38" spans="1:31" s="7" customFormat="1" ht="13.5" customHeight="1" x14ac:dyDescent="0.2">
      <c r="A38" s="1436"/>
      <c r="B38" s="808"/>
      <c r="C38" s="809"/>
      <c r="D38" s="809"/>
      <c r="E38" s="809"/>
      <c r="F38" s="810">
        <v>22</v>
      </c>
      <c r="G38" s="823" t="s">
        <v>488</v>
      </c>
      <c r="H38" s="824"/>
      <c r="I38" s="824"/>
      <c r="J38" s="824"/>
      <c r="K38" s="824"/>
      <c r="L38" s="824"/>
      <c r="M38" s="825"/>
      <c r="N38" s="824"/>
      <c r="O38" s="824"/>
      <c r="P38" s="824"/>
      <c r="Q38" s="824"/>
      <c r="R38" s="826"/>
      <c r="S38" s="1401" t="s">
        <v>461</v>
      </c>
      <c r="T38" s="1401"/>
      <c r="U38" s="1401"/>
      <c r="V38" s="1402"/>
      <c r="W38" s="1385" t="s">
        <v>129</v>
      </c>
      <c r="X38" s="1375"/>
      <c r="Y38" s="1375"/>
      <c r="Z38" s="1375"/>
      <c r="AA38" s="1375" t="s">
        <v>129</v>
      </c>
      <c r="AB38" s="1375"/>
      <c r="AC38" s="1375"/>
      <c r="AD38" s="1375"/>
      <c r="AE38" s="1376"/>
    </row>
    <row r="39" spans="1:31" s="7" customFormat="1" ht="18.600000000000001" customHeight="1" x14ac:dyDescent="0.2">
      <c r="A39" s="1436"/>
      <c r="B39" s="822">
        <v>107</v>
      </c>
      <c r="C39" s="198" t="s">
        <v>482</v>
      </c>
      <c r="D39" s="837"/>
      <c r="E39" s="837"/>
      <c r="F39" s="837"/>
      <c r="G39" s="849"/>
      <c r="H39" s="248"/>
      <c r="I39" s="248"/>
      <c r="J39" s="248"/>
      <c r="K39" s="248"/>
      <c r="L39" s="248"/>
      <c r="M39" s="248"/>
      <c r="N39" s="812"/>
      <c r="O39" s="248"/>
      <c r="P39" s="248"/>
      <c r="Q39" s="248"/>
      <c r="R39" s="1377" t="s">
        <v>168</v>
      </c>
      <c r="S39" s="1377"/>
      <c r="T39" s="1377"/>
      <c r="U39" s="1377"/>
      <c r="V39" s="1424"/>
      <c r="W39" s="1403" t="s">
        <v>119</v>
      </c>
      <c r="X39" s="1377"/>
      <c r="Y39" s="1377"/>
      <c r="Z39" s="1377"/>
      <c r="AA39" s="1377" t="s">
        <v>119</v>
      </c>
      <c r="AB39" s="1377"/>
      <c r="AC39" s="1377"/>
      <c r="AD39" s="1377"/>
      <c r="AE39" s="1378"/>
    </row>
    <row r="40" spans="1:31" s="7" customFormat="1" ht="13.5" customHeight="1" x14ac:dyDescent="0.2">
      <c r="A40" s="1436"/>
      <c r="B40" s="807" t="s">
        <v>490</v>
      </c>
      <c r="C40" s="807"/>
      <c r="D40" s="807"/>
      <c r="E40" s="807"/>
      <c r="F40" s="806">
        <v>23</v>
      </c>
      <c r="G40" s="815" t="s">
        <v>491</v>
      </c>
      <c r="H40" s="816"/>
      <c r="I40" s="816"/>
      <c r="J40" s="816"/>
      <c r="K40" s="816"/>
      <c r="L40" s="816"/>
      <c r="M40" s="817"/>
      <c r="N40" s="816"/>
      <c r="O40" s="816"/>
      <c r="P40" s="816"/>
      <c r="Q40" s="816"/>
      <c r="R40" s="818"/>
      <c r="S40" s="818"/>
      <c r="T40" s="819" t="s">
        <v>461</v>
      </c>
      <c r="U40" s="819"/>
      <c r="V40" s="820"/>
      <c r="W40" s="1387" t="s">
        <v>129</v>
      </c>
      <c r="X40" s="1379"/>
      <c r="Y40" s="1379"/>
      <c r="Z40" s="1379"/>
      <c r="AA40" s="1379" t="s">
        <v>129</v>
      </c>
      <c r="AB40" s="1379"/>
      <c r="AC40" s="1379"/>
      <c r="AD40" s="1379"/>
      <c r="AE40" s="1380"/>
    </row>
    <row r="41" spans="1:31" s="7" customFormat="1" ht="13.5" customHeight="1" x14ac:dyDescent="0.2">
      <c r="A41" s="1436"/>
      <c r="B41" s="808"/>
      <c r="C41" s="809"/>
      <c r="D41" s="809"/>
      <c r="E41" s="809"/>
      <c r="F41" s="810">
        <v>24</v>
      </c>
      <c r="G41" s="823" t="s">
        <v>488</v>
      </c>
      <c r="H41" s="824"/>
      <c r="I41" s="824"/>
      <c r="J41" s="824"/>
      <c r="K41" s="824"/>
      <c r="L41" s="824"/>
      <c r="M41" s="825"/>
      <c r="N41" s="824"/>
      <c r="O41" s="824"/>
      <c r="P41" s="824"/>
      <c r="Q41" s="824"/>
      <c r="R41" s="826"/>
      <c r="S41" s="1401" t="s">
        <v>461</v>
      </c>
      <c r="T41" s="1401"/>
      <c r="U41" s="1401"/>
      <c r="V41" s="1402"/>
      <c r="W41" s="1385" t="s">
        <v>129</v>
      </c>
      <c r="X41" s="1375"/>
      <c r="Y41" s="1375"/>
      <c r="Z41" s="1375"/>
      <c r="AA41" s="1375" t="s">
        <v>129</v>
      </c>
      <c r="AB41" s="1375"/>
      <c r="AC41" s="1375"/>
      <c r="AD41" s="1375"/>
      <c r="AE41" s="1376"/>
    </row>
    <row r="42" spans="1:31" s="7" customFormat="1" ht="18.600000000000001" customHeight="1" x14ac:dyDescent="0.2">
      <c r="A42" s="1436"/>
      <c r="B42" s="188">
        <v>108</v>
      </c>
      <c r="C42" s="15" t="s">
        <v>483</v>
      </c>
      <c r="D42" s="834"/>
      <c r="E42" s="834"/>
      <c r="F42" s="834"/>
      <c r="H42" s="331"/>
      <c r="I42" s="331"/>
      <c r="J42" s="331"/>
      <c r="K42" s="331"/>
      <c r="L42" s="331"/>
      <c r="M42" s="331"/>
      <c r="N42" s="827"/>
      <c r="O42" s="331"/>
      <c r="P42" s="331"/>
      <c r="Q42" s="331"/>
      <c r="R42" s="1381" t="s">
        <v>168</v>
      </c>
      <c r="S42" s="1381"/>
      <c r="T42" s="1381"/>
      <c r="U42" s="1381"/>
      <c r="V42" s="1425"/>
      <c r="W42" s="1386" t="s">
        <v>119</v>
      </c>
      <c r="X42" s="1381"/>
      <c r="Y42" s="1381"/>
      <c r="Z42" s="1381"/>
      <c r="AA42" s="1381" t="s">
        <v>119</v>
      </c>
      <c r="AB42" s="1381"/>
      <c r="AC42" s="1381"/>
      <c r="AD42" s="1381"/>
      <c r="AE42" s="1382"/>
    </row>
    <row r="43" spans="1:31" s="7" customFormat="1" ht="13.5" customHeight="1" x14ac:dyDescent="0.2">
      <c r="A43" s="1436"/>
      <c r="B43" s="807" t="s">
        <v>490</v>
      </c>
      <c r="C43" s="807"/>
      <c r="D43" s="807"/>
      <c r="E43" s="807"/>
      <c r="F43" s="806">
        <v>25</v>
      </c>
      <c r="G43" s="815" t="s">
        <v>491</v>
      </c>
      <c r="H43" s="816"/>
      <c r="I43" s="816"/>
      <c r="J43" s="816"/>
      <c r="K43" s="816"/>
      <c r="L43" s="816"/>
      <c r="M43" s="817"/>
      <c r="N43" s="816"/>
      <c r="O43" s="816"/>
      <c r="P43" s="816"/>
      <c r="Q43" s="816"/>
      <c r="R43" s="818"/>
      <c r="S43" s="818"/>
      <c r="T43" s="819" t="s">
        <v>461</v>
      </c>
      <c r="U43" s="819"/>
      <c r="V43" s="820"/>
      <c r="W43" s="1387" t="s">
        <v>129</v>
      </c>
      <c r="X43" s="1379"/>
      <c r="Y43" s="1379"/>
      <c r="Z43" s="1379"/>
      <c r="AA43" s="1379" t="s">
        <v>129</v>
      </c>
      <c r="AB43" s="1379"/>
      <c r="AC43" s="1379"/>
      <c r="AD43" s="1379"/>
      <c r="AE43" s="1380"/>
    </row>
    <row r="44" spans="1:31" s="7" customFormat="1" ht="13.5" customHeight="1" x14ac:dyDescent="0.2">
      <c r="A44" s="1436"/>
      <c r="B44" s="808"/>
      <c r="C44" s="809"/>
      <c r="D44" s="809"/>
      <c r="E44" s="809"/>
      <c r="F44" s="810">
        <v>26</v>
      </c>
      <c r="G44" s="823" t="s">
        <v>488</v>
      </c>
      <c r="H44" s="824"/>
      <c r="I44" s="824"/>
      <c r="J44" s="824"/>
      <c r="K44" s="824"/>
      <c r="L44" s="824"/>
      <c r="M44" s="825"/>
      <c r="N44" s="824"/>
      <c r="O44" s="824"/>
      <c r="P44" s="824"/>
      <c r="Q44" s="824"/>
      <c r="R44" s="826"/>
      <c r="S44" s="1401" t="s">
        <v>461</v>
      </c>
      <c r="T44" s="1401"/>
      <c r="U44" s="1401"/>
      <c r="V44" s="1402"/>
      <c r="W44" s="1385" t="s">
        <v>129</v>
      </c>
      <c r="X44" s="1375"/>
      <c r="Y44" s="1375"/>
      <c r="Z44" s="1375"/>
      <c r="AA44" s="1375" t="s">
        <v>129</v>
      </c>
      <c r="AB44" s="1375"/>
      <c r="AC44" s="1375"/>
      <c r="AD44" s="1375"/>
      <c r="AE44" s="1376"/>
    </row>
    <row r="45" spans="1:31" s="7" customFormat="1" ht="18.600000000000001" customHeight="1" x14ac:dyDescent="0.2">
      <c r="A45" s="1436"/>
      <c r="B45" s="822">
        <v>109</v>
      </c>
      <c r="C45" s="198" t="s">
        <v>484</v>
      </c>
      <c r="D45" s="837"/>
      <c r="E45" s="837"/>
      <c r="F45" s="837"/>
      <c r="G45" s="849"/>
      <c r="H45" s="248"/>
      <c r="I45" s="248"/>
      <c r="J45" s="248"/>
      <c r="K45" s="248"/>
      <c r="L45" s="248"/>
      <c r="M45" s="248"/>
      <c r="N45" s="812"/>
      <c r="O45" s="248"/>
      <c r="P45" s="248"/>
      <c r="Q45" s="248"/>
      <c r="R45" s="1377" t="s">
        <v>168</v>
      </c>
      <c r="S45" s="1377"/>
      <c r="T45" s="1377"/>
      <c r="U45" s="1377"/>
      <c r="V45" s="1424"/>
      <c r="W45" s="1403" t="s">
        <v>119</v>
      </c>
      <c r="X45" s="1377"/>
      <c r="Y45" s="1377"/>
      <c r="Z45" s="1377"/>
      <c r="AA45" s="1377" t="s">
        <v>119</v>
      </c>
      <c r="AB45" s="1377"/>
      <c r="AC45" s="1377"/>
      <c r="AD45" s="1377"/>
      <c r="AE45" s="1378"/>
    </row>
    <row r="46" spans="1:31" s="7" customFormat="1" ht="13.5" customHeight="1" x14ac:dyDescent="0.2">
      <c r="A46" s="1436"/>
      <c r="B46" s="807" t="s">
        <v>490</v>
      </c>
      <c r="C46" s="807"/>
      <c r="D46" s="807"/>
      <c r="E46" s="807"/>
      <c r="F46" s="806">
        <v>27</v>
      </c>
      <c r="G46" s="815" t="s">
        <v>491</v>
      </c>
      <c r="H46" s="816"/>
      <c r="I46" s="816"/>
      <c r="J46" s="816"/>
      <c r="K46" s="816"/>
      <c r="L46" s="816"/>
      <c r="M46" s="817"/>
      <c r="N46" s="816"/>
      <c r="O46" s="816"/>
      <c r="P46" s="816"/>
      <c r="Q46" s="816"/>
      <c r="R46" s="818"/>
      <c r="S46" s="818"/>
      <c r="T46" s="819" t="s">
        <v>461</v>
      </c>
      <c r="U46" s="819"/>
      <c r="V46" s="820"/>
      <c r="W46" s="1387" t="s">
        <v>129</v>
      </c>
      <c r="X46" s="1379"/>
      <c r="Y46" s="1379"/>
      <c r="Z46" s="1379"/>
      <c r="AA46" s="1379" t="s">
        <v>129</v>
      </c>
      <c r="AB46" s="1379"/>
      <c r="AC46" s="1379"/>
      <c r="AD46" s="1379"/>
      <c r="AE46" s="1380"/>
    </row>
    <row r="47" spans="1:31" s="7" customFormat="1" ht="13.5" customHeight="1" x14ac:dyDescent="0.2">
      <c r="A47" s="1436"/>
      <c r="B47" s="808"/>
      <c r="C47" s="809"/>
      <c r="D47" s="809"/>
      <c r="E47" s="809"/>
      <c r="F47" s="810">
        <v>28</v>
      </c>
      <c r="G47" s="823" t="s">
        <v>488</v>
      </c>
      <c r="H47" s="824"/>
      <c r="I47" s="824"/>
      <c r="J47" s="824"/>
      <c r="K47" s="824"/>
      <c r="L47" s="824"/>
      <c r="M47" s="825"/>
      <c r="N47" s="824"/>
      <c r="O47" s="824"/>
      <c r="P47" s="824"/>
      <c r="Q47" s="824"/>
      <c r="R47" s="826"/>
      <c r="S47" s="1401" t="s">
        <v>461</v>
      </c>
      <c r="T47" s="1401"/>
      <c r="U47" s="1401"/>
      <c r="V47" s="1402"/>
      <c r="W47" s="1385" t="s">
        <v>129</v>
      </c>
      <c r="X47" s="1375"/>
      <c r="Y47" s="1375"/>
      <c r="Z47" s="1375"/>
      <c r="AA47" s="1375" t="s">
        <v>129</v>
      </c>
      <c r="AB47" s="1375"/>
      <c r="AC47" s="1375"/>
      <c r="AD47" s="1375"/>
      <c r="AE47" s="1376"/>
    </row>
    <row r="48" spans="1:31" s="7" customFormat="1" ht="18.600000000000001" customHeight="1" x14ac:dyDescent="0.2">
      <c r="A48" s="1436"/>
      <c r="B48" s="822">
        <v>110</v>
      </c>
      <c r="C48" s="198" t="s">
        <v>485</v>
      </c>
      <c r="D48" s="837"/>
      <c r="E48" s="837"/>
      <c r="F48" s="837"/>
      <c r="G48" s="849"/>
      <c r="H48" s="248"/>
      <c r="I48" s="248"/>
      <c r="J48" s="248"/>
      <c r="K48" s="248"/>
      <c r="L48" s="248"/>
      <c r="M48" s="248"/>
      <c r="N48" s="812"/>
      <c r="O48" s="248"/>
      <c r="P48" s="248"/>
      <c r="Q48" s="248"/>
      <c r="R48" s="1377" t="s">
        <v>168</v>
      </c>
      <c r="S48" s="1377"/>
      <c r="T48" s="1377"/>
      <c r="U48" s="1377"/>
      <c r="V48" s="1424"/>
      <c r="W48" s="1403" t="s">
        <v>119</v>
      </c>
      <c r="X48" s="1377"/>
      <c r="Y48" s="1377"/>
      <c r="Z48" s="1377"/>
      <c r="AA48" s="1377" t="s">
        <v>119</v>
      </c>
      <c r="AB48" s="1377"/>
      <c r="AC48" s="1377"/>
      <c r="AD48" s="1377"/>
      <c r="AE48" s="1378"/>
    </row>
    <row r="49" spans="1:31" s="7" customFormat="1" ht="13.5" customHeight="1" x14ac:dyDescent="0.2">
      <c r="A49" s="1436"/>
      <c r="B49" s="807" t="s">
        <v>490</v>
      </c>
      <c r="C49" s="807"/>
      <c r="D49" s="807"/>
      <c r="E49" s="807"/>
      <c r="F49" s="806">
        <v>29</v>
      </c>
      <c r="G49" s="815" t="s">
        <v>491</v>
      </c>
      <c r="H49" s="816"/>
      <c r="I49" s="816"/>
      <c r="J49" s="816"/>
      <c r="K49" s="816"/>
      <c r="L49" s="816"/>
      <c r="M49" s="817"/>
      <c r="N49" s="816"/>
      <c r="O49" s="816"/>
      <c r="P49" s="816"/>
      <c r="Q49" s="816"/>
      <c r="R49" s="818"/>
      <c r="S49" s="818"/>
      <c r="T49" s="819" t="s">
        <v>461</v>
      </c>
      <c r="U49" s="819"/>
      <c r="V49" s="820"/>
      <c r="W49" s="1387" t="s">
        <v>129</v>
      </c>
      <c r="X49" s="1379"/>
      <c r="Y49" s="1379"/>
      <c r="Z49" s="1379"/>
      <c r="AA49" s="1379" t="s">
        <v>129</v>
      </c>
      <c r="AB49" s="1379"/>
      <c r="AC49" s="1379"/>
      <c r="AD49" s="1379"/>
      <c r="AE49" s="1380"/>
    </row>
    <row r="50" spans="1:31" s="7" customFormat="1" ht="13.5" customHeight="1" x14ac:dyDescent="0.2">
      <c r="A50" s="1436"/>
      <c r="B50" s="808"/>
      <c r="C50" s="809"/>
      <c r="D50" s="809"/>
      <c r="E50" s="809"/>
      <c r="F50" s="810">
        <v>30</v>
      </c>
      <c r="G50" s="823" t="s">
        <v>488</v>
      </c>
      <c r="H50" s="824"/>
      <c r="I50" s="824"/>
      <c r="J50" s="824"/>
      <c r="K50" s="824"/>
      <c r="L50" s="824"/>
      <c r="M50" s="825"/>
      <c r="N50" s="824"/>
      <c r="O50" s="824"/>
      <c r="P50" s="824"/>
      <c r="Q50" s="824"/>
      <c r="R50" s="826"/>
      <c r="S50" s="1401" t="s">
        <v>461</v>
      </c>
      <c r="T50" s="1401"/>
      <c r="U50" s="1401"/>
      <c r="V50" s="1402"/>
      <c r="W50" s="1385" t="s">
        <v>129</v>
      </c>
      <c r="X50" s="1375"/>
      <c r="Y50" s="1375"/>
      <c r="Z50" s="1375"/>
      <c r="AA50" s="1375" t="s">
        <v>129</v>
      </c>
      <c r="AB50" s="1375"/>
      <c r="AC50" s="1375"/>
      <c r="AD50" s="1375"/>
      <c r="AE50" s="1376"/>
    </row>
    <row r="51" spans="1:31" s="7" customFormat="1" ht="18.600000000000001" customHeight="1" x14ac:dyDescent="0.2">
      <c r="A51" s="1436"/>
      <c r="B51" s="188">
        <v>111</v>
      </c>
      <c r="C51" s="15" t="s">
        <v>486</v>
      </c>
      <c r="D51" s="834"/>
      <c r="E51" s="834"/>
      <c r="F51" s="834"/>
      <c r="H51" s="331"/>
      <c r="I51" s="331"/>
      <c r="J51" s="331"/>
      <c r="K51" s="331"/>
      <c r="L51" s="331"/>
      <c r="M51" s="331"/>
      <c r="N51" s="827"/>
      <c r="O51" s="331"/>
      <c r="P51" s="331"/>
      <c r="Q51" s="331"/>
      <c r="R51" s="1381" t="s">
        <v>168</v>
      </c>
      <c r="S51" s="1381"/>
      <c r="T51" s="1381"/>
      <c r="U51" s="1381"/>
      <c r="V51" s="1425"/>
      <c r="W51" s="1386" t="s">
        <v>119</v>
      </c>
      <c r="X51" s="1381"/>
      <c r="Y51" s="1381"/>
      <c r="Z51" s="1381"/>
      <c r="AA51" s="1381" t="s">
        <v>119</v>
      </c>
      <c r="AB51" s="1381"/>
      <c r="AC51" s="1381"/>
      <c r="AD51" s="1381"/>
      <c r="AE51" s="1382"/>
    </row>
    <row r="52" spans="1:31" s="7" customFormat="1" ht="13.5" customHeight="1" x14ac:dyDescent="0.2">
      <c r="A52" s="1436"/>
      <c r="B52" s="807" t="s">
        <v>490</v>
      </c>
      <c r="C52" s="807"/>
      <c r="D52" s="807"/>
      <c r="E52" s="807"/>
      <c r="F52" s="806">
        <v>31</v>
      </c>
      <c r="G52" s="815" t="s">
        <v>491</v>
      </c>
      <c r="H52" s="816"/>
      <c r="I52" s="816"/>
      <c r="J52" s="816"/>
      <c r="K52" s="816"/>
      <c r="L52" s="816"/>
      <c r="M52" s="817"/>
      <c r="N52" s="816"/>
      <c r="O52" s="816"/>
      <c r="P52" s="816"/>
      <c r="Q52" s="816"/>
      <c r="R52" s="818"/>
      <c r="S52" s="818"/>
      <c r="T52" s="819" t="s">
        <v>461</v>
      </c>
      <c r="U52" s="819"/>
      <c r="V52" s="820"/>
      <c r="W52" s="1387" t="s">
        <v>129</v>
      </c>
      <c r="X52" s="1379"/>
      <c r="Y52" s="1379"/>
      <c r="Z52" s="1379"/>
      <c r="AA52" s="1379" t="s">
        <v>129</v>
      </c>
      <c r="AB52" s="1379"/>
      <c r="AC52" s="1379"/>
      <c r="AD52" s="1379"/>
      <c r="AE52" s="1380"/>
    </row>
    <row r="53" spans="1:31" s="7" customFormat="1" ht="13.5" customHeight="1" x14ac:dyDescent="0.2">
      <c r="A53" s="1436"/>
      <c r="B53" s="808"/>
      <c r="C53" s="809"/>
      <c r="D53" s="809"/>
      <c r="E53" s="809"/>
      <c r="F53" s="810">
        <v>32</v>
      </c>
      <c r="G53" s="823" t="s">
        <v>488</v>
      </c>
      <c r="H53" s="824"/>
      <c r="I53" s="824"/>
      <c r="J53" s="824"/>
      <c r="K53" s="824"/>
      <c r="L53" s="824"/>
      <c r="M53" s="825"/>
      <c r="N53" s="824"/>
      <c r="O53" s="824"/>
      <c r="P53" s="824"/>
      <c r="Q53" s="824"/>
      <c r="R53" s="826"/>
      <c r="S53" s="1401" t="s">
        <v>461</v>
      </c>
      <c r="T53" s="1401"/>
      <c r="U53" s="1401"/>
      <c r="V53" s="1402"/>
      <c r="W53" s="1385" t="s">
        <v>129</v>
      </c>
      <c r="X53" s="1375"/>
      <c r="Y53" s="1375"/>
      <c r="Z53" s="1375"/>
      <c r="AA53" s="1375" t="s">
        <v>129</v>
      </c>
      <c r="AB53" s="1375"/>
      <c r="AC53" s="1375"/>
      <c r="AD53" s="1375"/>
      <c r="AE53" s="1376"/>
    </row>
    <row r="54" spans="1:31" s="7" customFormat="1" ht="18.600000000000001" customHeight="1" x14ac:dyDescent="0.2">
      <c r="A54" s="1436"/>
      <c r="B54" s="822">
        <v>112</v>
      </c>
      <c r="C54" s="198" t="s">
        <v>487</v>
      </c>
      <c r="D54" s="837"/>
      <c r="E54" s="837"/>
      <c r="F54" s="837"/>
      <c r="G54" s="849"/>
      <c r="H54" s="248"/>
      <c r="I54" s="248"/>
      <c r="J54" s="248"/>
      <c r="K54" s="248"/>
      <c r="L54" s="248"/>
      <c r="M54" s="248"/>
      <c r="N54" s="812"/>
      <c r="O54" s="248"/>
      <c r="P54" s="248"/>
      <c r="Q54" s="248"/>
      <c r="R54" s="1377" t="s">
        <v>168</v>
      </c>
      <c r="S54" s="1377"/>
      <c r="T54" s="1377"/>
      <c r="U54" s="1377"/>
      <c r="V54" s="1424"/>
      <c r="W54" s="1403" t="s">
        <v>119</v>
      </c>
      <c r="X54" s="1377"/>
      <c r="Y54" s="1377"/>
      <c r="Z54" s="1377"/>
      <c r="AA54" s="1377" t="s">
        <v>119</v>
      </c>
      <c r="AB54" s="1377"/>
      <c r="AC54" s="1377"/>
      <c r="AD54" s="1377"/>
      <c r="AE54" s="1378"/>
    </row>
    <row r="55" spans="1:31" s="7" customFormat="1" ht="13.5" customHeight="1" x14ac:dyDescent="0.2">
      <c r="A55" s="1436"/>
      <c r="B55" s="807" t="s">
        <v>490</v>
      </c>
      <c r="C55" s="807"/>
      <c r="D55" s="807"/>
      <c r="E55" s="807"/>
      <c r="F55" s="806">
        <v>33</v>
      </c>
      <c r="G55" s="815" t="s">
        <v>491</v>
      </c>
      <c r="H55" s="816"/>
      <c r="I55" s="816"/>
      <c r="J55" s="816"/>
      <c r="K55" s="816"/>
      <c r="L55" s="816"/>
      <c r="M55" s="817"/>
      <c r="N55" s="816"/>
      <c r="O55" s="816"/>
      <c r="P55" s="816"/>
      <c r="Q55" s="816"/>
      <c r="R55" s="818"/>
      <c r="S55" s="818"/>
      <c r="T55" s="819" t="s">
        <v>461</v>
      </c>
      <c r="U55" s="819"/>
      <c r="V55" s="820"/>
      <c r="W55" s="1387" t="s">
        <v>129</v>
      </c>
      <c r="X55" s="1379"/>
      <c r="Y55" s="1379"/>
      <c r="Z55" s="1379"/>
      <c r="AA55" s="1379" t="s">
        <v>129</v>
      </c>
      <c r="AB55" s="1379"/>
      <c r="AC55" s="1379"/>
      <c r="AD55" s="1379"/>
      <c r="AE55" s="1380"/>
    </row>
    <row r="56" spans="1:31" s="7" customFormat="1" ht="13.5" customHeight="1" x14ac:dyDescent="0.2">
      <c r="A56" s="1436"/>
      <c r="B56" s="808"/>
      <c r="C56" s="809"/>
      <c r="D56" s="809"/>
      <c r="E56" s="809"/>
      <c r="F56" s="810">
        <v>34</v>
      </c>
      <c r="G56" s="823" t="s">
        <v>488</v>
      </c>
      <c r="H56" s="824"/>
      <c r="I56" s="824"/>
      <c r="J56" s="824"/>
      <c r="K56" s="824"/>
      <c r="L56" s="824"/>
      <c r="M56" s="825"/>
      <c r="N56" s="824"/>
      <c r="O56" s="824"/>
      <c r="P56" s="824"/>
      <c r="Q56" s="824"/>
      <c r="R56" s="826"/>
      <c r="S56" s="1401" t="s">
        <v>461</v>
      </c>
      <c r="T56" s="1401"/>
      <c r="U56" s="1401"/>
      <c r="V56" s="1402"/>
      <c r="W56" s="1385" t="s">
        <v>129</v>
      </c>
      <c r="X56" s="1375"/>
      <c r="Y56" s="1375"/>
      <c r="Z56" s="1375"/>
      <c r="AA56" s="1375" t="s">
        <v>129</v>
      </c>
      <c r="AB56" s="1375"/>
      <c r="AC56" s="1375"/>
      <c r="AD56" s="1375"/>
      <c r="AE56" s="1376"/>
    </row>
    <row r="57" spans="1:31" s="7" customFormat="1" ht="18.600000000000001" customHeight="1" x14ac:dyDescent="0.2">
      <c r="A57" s="1436"/>
      <c r="B57" s="188">
        <v>113</v>
      </c>
      <c r="C57" s="15" t="s">
        <v>492</v>
      </c>
      <c r="D57" s="834"/>
      <c r="E57" s="834"/>
      <c r="F57" s="834"/>
      <c r="H57" s="331"/>
      <c r="I57" s="331"/>
      <c r="J57" s="331"/>
      <c r="K57" s="331"/>
      <c r="L57" s="331"/>
      <c r="M57" s="331"/>
      <c r="N57" s="827"/>
      <c r="O57" s="331"/>
      <c r="P57" s="331"/>
      <c r="Q57" s="331"/>
      <c r="R57" s="1381" t="s">
        <v>168</v>
      </c>
      <c r="S57" s="1381"/>
      <c r="T57" s="1381"/>
      <c r="U57" s="1381"/>
      <c r="V57" s="1425"/>
      <c r="W57" s="1386" t="s">
        <v>119</v>
      </c>
      <c r="X57" s="1381"/>
      <c r="Y57" s="1381"/>
      <c r="Z57" s="1381"/>
      <c r="AA57" s="1381" t="s">
        <v>119</v>
      </c>
      <c r="AB57" s="1381"/>
      <c r="AC57" s="1381"/>
      <c r="AD57" s="1381"/>
      <c r="AE57" s="1382"/>
    </row>
    <row r="58" spans="1:31" s="7" customFormat="1" ht="13.5" customHeight="1" x14ac:dyDescent="0.2">
      <c r="A58" s="1436"/>
      <c r="B58" s="807" t="s">
        <v>490</v>
      </c>
      <c r="C58" s="807"/>
      <c r="D58" s="807"/>
      <c r="E58" s="807"/>
      <c r="F58" s="806">
        <v>35</v>
      </c>
      <c r="G58" s="815" t="s">
        <v>491</v>
      </c>
      <c r="H58" s="816"/>
      <c r="I58" s="816"/>
      <c r="J58" s="816"/>
      <c r="K58" s="816"/>
      <c r="L58" s="816"/>
      <c r="M58" s="817"/>
      <c r="N58" s="816"/>
      <c r="O58" s="816"/>
      <c r="P58" s="816"/>
      <c r="Q58" s="816"/>
      <c r="R58" s="818"/>
      <c r="S58" s="818"/>
      <c r="T58" s="819" t="s">
        <v>461</v>
      </c>
      <c r="U58" s="819"/>
      <c r="V58" s="820"/>
      <c r="W58" s="1387" t="s">
        <v>129</v>
      </c>
      <c r="X58" s="1379"/>
      <c r="Y58" s="1379"/>
      <c r="Z58" s="1379"/>
      <c r="AA58" s="1379" t="s">
        <v>129</v>
      </c>
      <c r="AB58" s="1379"/>
      <c r="AC58" s="1379"/>
      <c r="AD58" s="1379"/>
      <c r="AE58" s="1380"/>
    </row>
    <row r="59" spans="1:31" s="7" customFormat="1" ht="13.5" customHeight="1" thickBot="1" x14ac:dyDescent="0.25">
      <c r="A59" s="1437"/>
      <c r="B59" s="851"/>
      <c r="C59" s="851"/>
      <c r="D59" s="851"/>
      <c r="E59" s="851"/>
      <c r="F59" s="852">
        <v>36</v>
      </c>
      <c r="G59" s="853" t="s">
        <v>488</v>
      </c>
      <c r="H59" s="854"/>
      <c r="I59" s="854"/>
      <c r="J59" s="854"/>
      <c r="K59" s="854"/>
      <c r="L59" s="854"/>
      <c r="M59" s="855"/>
      <c r="N59" s="854"/>
      <c r="O59" s="854"/>
      <c r="P59" s="854"/>
      <c r="Q59" s="854"/>
      <c r="R59" s="856"/>
      <c r="S59" s="1426" t="s">
        <v>461</v>
      </c>
      <c r="T59" s="1426"/>
      <c r="U59" s="1426"/>
      <c r="V59" s="1427"/>
      <c r="W59" s="1388" t="s">
        <v>129</v>
      </c>
      <c r="X59" s="1383"/>
      <c r="Y59" s="1383"/>
      <c r="Z59" s="1383"/>
      <c r="AA59" s="1383" t="s">
        <v>129</v>
      </c>
      <c r="AB59" s="1383"/>
      <c r="AC59" s="1383"/>
      <c r="AD59" s="1383"/>
      <c r="AE59" s="1384"/>
    </row>
    <row r="60" spans="1:31" ht="8.25" customHeight="1" x14ac:dyDescent="0.2">
      <c r="B60" s="1423" t="s">
        <v>541</v>
      </c>
      <c r="C60" s="1423"/>
      <c r="D60" s="1423"/>
      <c r="E60" s="1423"/>
      <c r="F60" s="1423"/>
      <c r="G60" s="1423"/>
      <c r="H60" s="1423"/>
      <c r="I60" s="1423"/>
      <c r="J60" s="1423"/>
      <c r="K60" s="1423"/>
      <c r="L60" s="1423"/>
      <c r="M60" s="1423"/>
      <c r="N60" s="1423"/>
      <c r="O60" s="1423"/>
      <c r="P60" s="1423"/>
      <c r="Q60" s="1423"/>
      <c r="R60" s="1423"/>
      <c r="S60" s="1423"/>
      <c r="T60" s="1423"/>
      <c r="U60" s="1423"/>
      <c r="V60" s="1423"/>
      <c r="W60" s="1423"/>
      <c r="X60" s="1423"/>
      <c r="Y60" s="1423"/>
      <c r="Z60" s="1423"/>
      <c r="AA60" s="1423"/>
      <c r="AB60" s="1423"/>
      <c r="AC60" s="1423"/>
      <c r="AD60" s="1423"/>
      <c r="AE60" s="1423"/>
    </row>
    <row r="61" spans="1:31" ht="9" customHeight="1" x14ac:dyDescent="0.2">
      <c r="B61" s="1423"/>
      <c r="C61" s="1423"/>
      <c r="D61" s="1423"/>
      <c r="E61" s="1423"/>
      <c r="F61" s="1423"/>
      <c r="G61" s="1423"/>
      <c r="H61" s="1423"/>
      <c r="I61" s="1423"/>
      <c r="J61" s="1423"/>
      <c r="K61" s="1423"/>
      <c r="L61" s="1423"/>
      <c r="M61" s="1423"/>
      <c r="N61" s="1423"/>
      <c r="O61" s="1423"/>
      <c r="P61" s="1423"/>
      <c r="Q61" s="1423"/>
      <c r="R61" s="1423"/>
      <c r="S61" s="1423"/>
      <c r="T61" s="1423"/>
      <c r="U61" s="1423"/>
      <c r="V61" s="1423"/>
      <c r="W61" s="1423"/>
      <c r="X61" s="1423"/>
      <c r="Y61" s="1423"/>
      <c r="Z61" s="1423"/>
      <c r="AA61" s="1423"/>
      <c r="AB61" s="1423"/>
      <c r="AC61" s="1423"/>
      <c r="AD61" s="1423"/>
      <c r="AE61" s="1423"/>
    </row>
  </sheetData>
  <mergeCells count="166">
    <mergeCell ref="A8:B8"/>
    <mergeCell ref="C8:V8"/>
    <mergeCell ref="S12:V12"/>
    <mergeCell ref="S13:V13"/>
    <mergeCell ref="A9:A13"/>
    <mergeCell ref="C9:I9"/>
    <mergeCell ref="N9:V9"/>
    <mergeCell ref="C10:V10"/>
    <mergeCell ref="S11:V11"/>
    <mergeCell ref="C11:E13"/>
    <mergeCell ref="A1:U3"/>
    <mergeCell ref="V1:AE1"/>
    <mergeCell ref="V2:AE2"/>
    <mergeCell ref="V3:W3"/>
    <mergeCell ref="X3:AE3"/>
    <mergeCell ref="V4:W4"/>
    <mergeCell ref="X4:AE4"/>
    <mergeCell ref="A7:B7"/>
    <mergeCell ref="C7:M7"/>
    <mergeCell ref="N7:V7"/>
    <mergeCell ref="W6:Z7"/>
    <mergeCell ref="AA6:AE7"/>
    <mergeCell ref="W14:Z14"/>
    <mergeCell ref="W15:Z15"/>
    <mergeCell ref="W16:Z16"/>
    <mergeCell ref="W17:Z17"/>
    <mergeCell ref="W18:Z18"/>
    <mergeCell ref="W19:Z19"/>
    <mergeCell ref="W20:Z20"/>
    <mergeCell ref="W21:Z21"/>
    <mergeCell ref="A27:A59"/>
    <mergeCell ref="B28:E28"/>
    <mergeCell ref="S18:V18"/>
    <mergeCell ref="S19:V19"/>
    <mergeCell ref="A14:A26"/>
    <mergeCell ref="N14:V14"/>
    <mergeCell ref="C15:V15"/>
    <mergeCell ref="S16:V16"/>
    <mergeCell ref="S17:V17"/>
    <mergeCell ref="S22:V22"/>
    <mergeCell ref="S23:V23"/>
    <mergeCell ref="S20:V20"/>
    <mergeCell ref="C16:D26"/>
    <mergeCell ref="S26:V26"/>
    <mergeCell ref="S21:V21"/>
    <mergeCell ref="R27:V27"/>
    <mergeCell ref="R30:V30"/>
    <mergeCell ref="S24:V24"/>
    <mergeCell ref="S25:V25"/>
    <mergeCell ref="W24:Z24"/>
    <mergeCell ref="W25:Z25"/>
    <mergeCell ref="W26:Z26"/>
    <mergeCell ref="W27:Z27"/>
    <mergeCell ref="W28:Z28"/>
    <mergeCell ref="W29:Z29"/>
    <mergeCell ref="W30:Z30"/>
    <mergeCell ref="B60:AE61"/>
    <mergeCell ref="S29:V29"/>
    <mergeCell ref="S32:V32"/>
    <mergeCell ref="S35:V35"/>
    <mergeCell ref="S38:V38"/>
    <mergeCell ref="R54:V54"/>
    <mergeCell ref="R57:V57"/>
    <mergeCell ref="R48:V48"/>
    <mergeCell ref="R51:V51"/>
    <mergeCell ref="S53:V53"/>
    <mergeCell ref="S56:V56"/>
    <mergeCell ref="R45:V45"/>
    <mergeCell ref="R39:V39"/>
    <mergeCell ref="R42:V42"/>
    <mergeCell ref="S41:V41"/>
    <mergeCell ref="S44:V44"/>
    <mergeCell ref="R33:V33"/>
    <mergeCell ref="R36:V36"/>
    <mergeCell ref="S59:V59"/>
    <mergeCell ref="W51:Z51"/>
    <mergeCell ref="W52:Z52"/>
    <mergeCell ref="W53:Z53"/>
    <mergeCell ref="W54:Z54"/>
    <mergeCell ref="W55:Z55"/>
    <mergeCell ref="W8:Z8"/>
    <mergeCell ref="AA8:AE8"/>
    <mergeCell ref="W9:Z9"/>
    <mergeCell ref="W10:Z10"/>
    <mergeCell ref="W11:Z11"/>
    <mergeCell ref="W12:Z12"/>
    <mergeCell ref="W13:Z13"/>
    <mergeCell ref="AA12:AE12"/>
    <mergeCell ref="AA13:AE13"/>
    <mergeCell ref="AA9:AE9"/>
    <mergeCell ref="AA10:AE10"/>
    <mergeCell ref="AA11:AE11"/>
    <mergeCell ref="W22:Z22"/>
    <mergeCell ref="W23:Z23"/>
    <mergeCell ref="S47:V47"/>
    <mergeCell ref="S50:V50"/>
    <mergeCell ref="W49:Z49"/>
    <mergeCell ref="W50:Z50"/>
    <mergeCell ref="W31:Z31"/>
    <mergeCell ref="W32:Z32"/>
    <mergeCell ref="W33:Z33"/>
    <mergeCell ref="W34:Z34"/>
    <mergeCell ref="W35:Z35"/>
    <mergeCell ref="W36:Z36"/>
    <mergeCell ref="W37:Z37"/>
    <mergeCell ref="W38:Z38"/>
    <mergeCell ref="W39:Z39"/>
    <mergeCell ref="W40:Z40"/>
    <mergeCell ref="W41:Z41"/>
    <mergeCell ref="W42:Z42"/>
    <mergeCell ref="W43:Z43"/>
    <mergeCell ref="W44:Z44"/>
    <mergeCell ref="W45:Z45"/>
    <mergeCell ref="W46:Z46"/>
    <mergeCell ref="W47:Z47"/>
    <mergeCell ref="W48:Z48"/>
    <mergeCell ref="W56:Z56"/>
    <mergeCell ref="W57:Z57"/>
    <mergeCell ref="W58:Z58"/>
    <mergeCell ref="W59:Z59"/>
    <mergeCell ref="AA14:AE14"/>
    <mergeCell ref="AA15:AE15"/>
    <mergeCell ref="AA16:AE16"/>
    <mergeCell ref="AA17:AE17"/>
    <mergeCell ref="AA18:AE18"/>
    <mergeCell ref="AA19:AE19"/>
    <mergeCell ref="AA20:AE20"/>
    <mergeCell ref="AA21:AE21"/>
    <mergeCell ref="AA22:AE22"/>
    <mergeCell ref="AA23:AE23"/>
    <mergeCell ref="AA24:AE24"/>
    <mergeCell ref="AA25:AE25"/>
    <mergeCell ref="AA26:AE26"/>
    <mergeCell ref="AA27:AE27"/>
    <mergeCell ref="AA28:AE28"/>
    <mergeCell ref="AA29:AE29"/>
    <mergeCell ref="AA30:AE30"/>
    <mergeCell ref="AA31:AE31"/>
    <mergeCell ref="AA32:AE32"/>
    <mergeCell ref="AA33:AE33"/>
    <mergeCell ref="AA34:AE34"/>
    <mergeCell ref="AA35:AE35"/>
    <mergeCell ref="AA36:AE36"/>
    <mergeCell ref="AA37:AE37"/>
    <mergeCell ref="AA38:AE38"/>
    <mergeCell ref="AA39:AE39"/>
    <mergeCell ref="AA40:AE40"/>
    <mergeCell ref="AA41:AE41"/>
    <mergeCell ref="AA52:AE52"/>
    <mergeCell ref="AA53:AE53"/>
    <mergeCell ref="AA54:AE54"/>
    <mergeCell ref="AA55:AE55"/>
    <mergeCell ref="AA56:AE56"/>
    <mergeCell ref="AA57:AE57"/>
    <mergeCell ref="AA58:AE58"/>
    <mergeCell ref="AA59:AE59"/>
    <mergeCell ref="AA42:AE42"/>
    <mergeCell ref="AA43:AE43"/>
    <mergeCell ref="AA44:AE44"/>
    <mergeCell ref="AA45:AE45"/>
    <mergeCell ref="AA46:AE46"/>
    <mergeCell ref="AA47:AE47"/>
    <mergeCell ref="AA48:AE48"/>
    <mergeCell ref="AA49:AE49"/>
    <mergeCell ref="AA51:AE51"/>
    <mergeCell ref="AA50:AE50"/>
  </mergeCells>
  <pageMargins left="0.25" right="0.23622047244094491" top="0.35433070866141736" bottom="0.23622047244094491" header="0.27559055118110237" footer="0.27559055118110237"/>
  <pageSetup paperSize="9" orientation="portrait" r:id="rId1"/>
  <headerFooter>
    <oddFooter>&amp;R2.04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8"/>
  <sheetViews>
    <sheetView showGridLines="0" view="pageBreakPreview" zoomScaleNormal="100" zoomScaleSheetLayoutView="100" workbookViewId="0">
      <selection activeCell="A11" sqref="A11"/>
    </sheetView>
  </sheetViews>
  <sheetFormatPr defaultColWidth="9.33203125" defaultRowHeight="12.75" x14ac:dyDescent="0.2"/>
  <cols>
    <col min="1" max="1" width="5.6640625" style="88" customWidth="1"/>
    <col min="2" max="2" width="3.83203125" style="3" customWidth="1"/>
    <col min="3" max="3" width="4.33203125" style="3" customWidth="1"/>
    <col min="4" max="4" width="3.5" style="3" customWidth="1"/>
    <col min="5" max="5" width="0.6640625" style="3" customWidth="1"/>
    <col min="6" max="6" width="4.5" style="3" customWidth="1"/>
    <col min="7" max="7" width="3.33203125" style="3" customWidth="1"/>
    <col min="8" max="8" width="1" style="3" customWidth="1"/>
    <col min="9" max="9" width="4.6640625" style="3" customWidth="1"/>
    <col min="10" max="10" width="2" style="3" customWidth="1"/>
    <col min="11" max="11" width="6.6640625" style="3" customWidth="1"/>
    <col min="12" max="12" width="10.1640625" style="3" customWidth="1"/>
    <col min="13" max="13" width="2.33203125" style="3" customWidth="1"/>
    <col min="14" max="14" width="5" style="3" customWidth="1"/>
    <col min="15" max="15" width="2.1640625" style="3" customWidth="1"/>
    <col min="16" max="16" width="2.33203125" style="3" customWidth="1"/>
    <col min="17" max="18" width="4.6640625" style="3" customWidth="1"/>
    <col min="19" max="19" width="7.5" style="3" customWidth="1"/>
    <col min="20" max="20" width="11.1640625" style="3" customWidth="1"/>
    <col min="21" max="21" width="5" style="3" customWidth="1"/>
    <col min="22" max="22" width="10" style="3" customWidth="1"/>
    <col min="23" max="23" width="4.33203125" style="3" customWidth="1"/>
    <col min="24" max="24" width="3.5" style="3" customWidth="1"/>
    <col min="25" max="25" width="3.33203125" style="3" customWidth="1"/>
    <col min="26" max="26" width="1.1640625" style="3" customWidth="1"/>
    <col min="27" max="27" width="3.5" style="3" customWidth="1"/>
    <col min="28" max="28" width="3.6640625" style="3" customWidth="1"/>
    <col min="29" max="29" width="3.33203125" style="3" customWidth="1"/>
    <col min="30" max="30" width="4.83203125" style="11" customWidth="1"/>
    <col min="31" max="54" width="9.33203125" style="174"/>
    <col min="55" max="57" width="3.5" style="3" customWidth="1"/>
    <col min="58" max="60" width="4.5" style="3" customWidth="1"/>
    <col min="61" max="16384" width="9.33203125" style="3"/>
  </cols>
  <sheetData>
    <row r="1" spans="1:62" ht="15" customHeight="1" x14ac:dyDescent="0.2">
      <c r="A1" s="1317" t="s">
        <v>360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1317"/>
      <c r="R1" s="1317"/>
      <c r="S1" s="1317"/>
      <c r="T1" s="1317"/>
      <c r="U1" s="1317"/>
      <c r="V1" s="1317"/>
      <c r="W1" s="1317"/>
      <c r="X1" s="1317"/>
      <c r="Y1" s="1317"/>
      <c r="Z1" s="1317"/>
      <c r="AA1" s="1317"/>
      <c r="AB1" s="1317"/>
      <c r="AC1" s="1317"/>
      <c r="AD1" s="1317"/>
      <c r="BC1" s="36"/>
      <c r="BD1" s="36"/>
      <c r="BE1" s="36"/>
      <c r="BF1" s="36"/>
      <c r="BG1" s="36"/>
    </row>
    <row r="2" spans="1:62" x14ac:dyDescent="0.2">
      <c r="A2" s="1317"/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317"/>
      <c r="Y2" s="1317"/>
      <c r="Z2" s="1317"/>
      <c r="AA2" s="1317"/>
      <c r="AB2" s="1317"/>
      <c r="AC2" s="1317"/>
      <c r="AD2" s="1317"/>
      <c r="BC2" s="7"/>
      <c r="BD2" s="7"/>
      <c r="BE2" s="7"/>
      <c r="BF2" s="7"/>
      <c r="BG2" s="7"/>
    </row>
    <row r="3" spans="1:62" ht="5.25" customHeight="1" x14ac:dyDescent="0.2">
      <c r="A3" s="1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91"/>
      <c r="BC3" s="7"/>
      <c r="BD3" s="7"/>
      <c r="BE3" s="7"/>
      <c r="BF3" s="7"/>
      <c r="BG3" s="7"/>
    </row>
    <row r="4" spans="1:62" x14ac:dyDescent="0.2">
      <c r="A4" s="14" t="s">
        <v>374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91"/>
      <c r="BC4" s="7"/>
      <c r="BD4" s="7"/>
      <c r="BE4" s="7"/>
      <c r="BF4" s="7"/>
      <c r="BG4" s="7"/>
    </row>
    <row r="5" spans="1:62" ht="12.75" customHeight="1" x14ac:dyDescent="0.2">
      <c r="A5" s="3" t="s">
        <v>202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91"/>
      <c r="BC5" s="7"/>
      <c r="BD5" s="7"/>
      <c r="BE5" s="7"/>
      <c r="BF5" s="7"/>
      <c r="BG5" s="7"/>
    </row>
    <row r="6" spans="1:62" ht="12.75" customHeight="1" thickBot="1" x14ac:dyDescent="0.25">
      <c r="A6" s="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72"/>
      <c r="BC6" s="7"/>
      <c r="BD6" s="7"/>
      <c r="BE6" s="7"/>
      <c r="BF6" s="7"/>
      <c r="BG6" s="7"/>
    </row>
    <row r="7" spans="1:62" ht="6" customHeight="1" x14ac:dyDescent="0.2">
      <c r="A7" s="1527" t="s">
        <v>542</v>
      </c>
      <c r="B7" s="1530" t="str">
        <f>"code work or purchase ("&amp;'M2 page 04 - Q2.2.1'!A8&amp;")"</f>
        <v>code work or purchase (2200)</v>
      </c>
      <c r="C7" s="1530"/>
      <c r="D7" s="1530"/>
      <c r="E7" s="1530"/>
      <c r="F7" s="1530" t="str">
        <f>"exp code ("&amp;'M2 page 04 - Q2.2.1'!C8&amp;")"</f>
        <v>exp code (2201)</v>
      </c>
      <c r="G7" s="1530"/>
      <c r="H7" s="1530"/>
      <c r="I7" s="1332" t="s">
        <v>182</v>
      </c>
      <c r="J7" s="1332"/>
      <c r="K7" s="1332"/>
      <c r="L7" s="1332"/>
      <c r="M7" s="1332"/>
      <c r="N7" s="1530" t="s">
        <v>108</v>
      </c>
      <c r="O7" s="1530"/>
      <c r="P7" s="1530"/>
      <c r="Q7" s="1533" t="s">
        <v>247</v>
      </c>
      <c r="R7" s="1533"/>
      <c r="S7" s="1533"/>
      <c r="T7" s="1533"/>
      <c r="U7" s="1536" t="s">
        <v>451</v>
      </c>
      <c r="V7" s="1536"/>
      <c r="W7" s="1536"/>
      <c r="X7" s="1331" t="s">
        <v>177</v>
      </c>
      <c r="Y7" s="1332"/>
      <c r="Z7" s="1333"/>
      <c r="AA7" s="1356" t="s">
        <v>248</v>
      </c>
      <c r="AB7" s="1356"/>
      <c r="AC7" s="1356"/>
      <c r="AD7" s="1539" t="s">
        <v>25</v>
      </c>
      <c r="BC7" s="7"/>
      <c r="BD7" s="7"/>
      <c r="BE7" s="7"/>
      <c r="BF7" s="7"/>
      <c r="BG7" s="7"/>
    </row>
    <row r="8" spans="1:62" ht="27" customHeight="1" x14ac:dyDescent="0.2">
      <c r="A8" s="1528"/>
      <c r="B8" s="1531"/>
      <c r="C8" s="1531"/>
      <c r="D8" s="1531"/>
      <c r="E8" s="1531"/>
      <c r="F8" s="1531"/>
      <c r="G8" s="1531"/>
      <c r="H8" s="1531"/>
      <c r="I8" s="1335"/>
      <c r="J8" s="1335"/>
      <c r="K8" s="1335"/>
      <c r="L8" s="1335"/>
      <c r="M8" s="1335"/>
      <c r="N8" s="1531"/>
      <c r="O8" s="1531"/>
      <c r="P8" s="1531"/>
      <c r="Q8" s="1534"/>
      <c r="R8" s="1534"/>
      <c r="S8" s="1534"/>
      <c r="T8" s="1534"/>
      <c r="U8" s="1537"/>
      <c r="V8" s="1537"/>
      <c r="W8" s="1537"/>
      <c r="X8" s="1334"/>
      <c r="Y8" s="1335"/>
      <c r="Z8" s="1336"/>
      <c r="AA8" s="1357"/>
      <c r="AB8" s="1357"/>
      <c r="AC8" s="1357"/>
      <c r="AD8" s="1540"/>
      <c r="BC8" s="7"/>
      <c r="BD8" s="7"/>
      <c r="BE8" s="7"/>
      <c r="BF8" s="7"/>
      <c r="BG8" s="7"/>
    </row>
    <row r="9" spans="1:62" ht="19.5" customHeight="1" x14ac:dyDescent="0.2">
      <c r="A9" s="1528"/>
      <c r="B9" s="1532"/>
      <c r="C9" s="1532"/>
      <c r="D9" s="1532"/>
      <c r="E9" s="1532"/>
      <c r="F9" s="1532"/>
      <c r="G9" s="1532"/>
      <c r="H9" s="1532"/>
      <c r="I9" s="1335"/>
      <c r="J9" s="1335"/>
      <c r="K9" s="1335"/>
      <c r="L9" s="1335"/>
      <c r="M9" s="1335"/>
      <c r="N9" s="1532"/>
      <c r="O9" s="1532"/>
      <c r="P9" s="1532"/>
      <c r="Q9" s="1535"/>
      <c r="R9" s="1535"/>
      <c r="S9" s="1535"/>
      <c r="T9" s="1535"/>
      <c r="U9" s="1537"/>
      <c r="V9" s="1537"/>
      <c r="W9" s="1537"/>
      <c r="X9" s="1367" t="str">
        <f>"code "&amp;X11</f>
        <v>code 2211</v>
      </c>
      <c r="Y9" s="1368"/>
      <c r="Z9" s="1369"/>
      <c r="AA9" s="1358"/>
      <c r="AB9" s="1358"/>
      <c r="AC9" s="1358"/>
      <c r="AD9" s="1540"/>
      <c r="BC9" s="26"/>
      <c r="BD9" s="26"/>
      <c r="BE9" s="26"/>
    </row>
    <row r="10" spans="1:62" ht="18" customHeight="1" x14ac:dyDescent="0.2">
      <c r="A10" s="1529"/>
      <c r="B10" s="1544" t="s">
        <v>493</v>
      </c>
      <c r="C10" s="1544"/>
      <c r="D10" s="1544"/>
      <c r="E10" s="1544"/>
      <c r="F10" s="1545" t="s">
        <v>494</v>
      </c>
      <c r="G10" s="1545"/>
      <c r="H10" s="1545"/>
      <c r="I10" s="1362"/>
      <c r="J10" s="1362"/>
      <c r="K10" s="1362"/>
      <c r="L10" s="1362"/>
      <c r="M10" s="1362"/>
      <c r="N10" s="1544" t="str">
        <f>"code "&amp;N11</f>
        <v>code 2208</v>
      </c>
      <c r="O10" s="1544"/>
      <c r="P10" s="1544"/>
      <c r="Q10" s="1542" t="s">
        <v>218</v>
      </c>
      <c r="R10" s="1543"/>
      <c r="S10" s="1543"/>
      <c r="T10" s="1543"/>
      <c r="U10" s="1538"/>
      <c r="V10" s="1538"/>
      <c r="W10" s="1538"/>
      <c r="X10" s="1370"/>
      <c r="Y10" s="1371"/>
      <c r="Z10" s="1372"/>
      <c r="AA10" s="1546" t="str">
        <f>"code "&amp;AA11</f>
        <v>code 2212</v>
      </c>
      <c r="AB10" s="1546"/>
      <c r="AC10" s="1546"/>
      <c r="AD10" s="1541"/>
    </row>
    <row r="11" spans="1:62" s="165" customFormat="1" ht="11.25" customHeight="1" thickBot="1" x14ac:dyDescent="0.25">
      <c r="A11" s="238">
        <f>'M2 page 04 - Q2.2.1'!AA8+1</f>
        <v>2204</v>
      </c>
      <c r="B11" s="1475">
        <f>A11+1</f>
        <v>2205</v>
      </c>
      <c r="C11" s="1476"/>
      <c r="D11" s="1476"/>
      <c r="E11" s="1477"/>
      <c r="F11" s="1475">
        <f>B11+1</f>
        <v>2206</v>
      </c>
      <c r="G11" s="1476"/>
      <c r="H11" s="1477"/>
      <c r="I11" s="1475">
        <f>F11+1</f>
        <v>2207</v>
      </c>
      <c r="J11" s="1476"/>
      <c r="K11" s="1476"/>
      <c r="L11" s="1476"/>
      <c r="M11" s="1476"/>
      <c r="N11" s="1475">
        <f>I11+1</f>
        <v>2208</v>
      </c>
      <c r="O11" s="1476"/>
      <c r="P11" s="1477"/>
      <c r="Q11" s="1475">
        <f>N11+1</f>
        <v>2209</v>
      </c>
      <c r="R11" s="1476"/>
      <c r="S11" s="1476"/>
      <c r="T11" s="1477"/>
      <c r="U11" s="1475">
        <f>Q11+1</f>
        <v>2210</v>
      </c>
      <c r="V11" s="1476"/>
      <c r="W11" s="1477"/>
      <c r="X11" s="1501">
        <f>U11+1</f>
        <v>2211</v>
      </c>
      <c r="Y11" s="1502"/>
      <c r="Z11" s="1503"/>
      <c r="AA11" s="1547">
        <f>X11+1</f>
        <v>2212</v>
      </c>
      <c r="AB11" s="1548"/>
      <c r="AC11" s="1549"/>
      <c r="AD11" s="167">
        <f>AA11+1</f>
        <v>2213</v>
      </c>
    </row>
    <row r="12" spans="1:62" s="165" customFormat="1" ht="20.100000000000001" customHeight="1" x14ac:dyDescent="0.2">
      <c r="A12" s="355" t="s">
        <v>0</v>
      </c>
      <c r="B12" s="1551" t="s">
        <v>257</v>
      </c>
      <c r="C12" s="1552"/>
      <c r="D12" s="1552"/>
      <c r="E12" s="1553"/>
      <c r="F12" s="1551" t="s">
        <v>122</v>
      </c>
      <c r="G12" s="1552"/>
      <c r="H12" s="1553"/>
      <c r="I12" s="321"/>
      <c r="J12" s="322"/>
      <c r="K12" s="323"/>
      <c r="L12" s="322"/>
      <c r="M12" s="322"/>
      <c r="N12" s="1504" t="s">
        <v>119</v>
      </c>
      <c r="O12" s="1505"/>
      <c r="P12" s="1554"/>
      <c r="Q12" s="1555" t="s">
        <v>381</v>
      </c>
      <c r="R12" s="1556"/>
      <c r="S12" s="1556"/>
      <c r="T12" s="1557"/>
      <c r="U12" s="475"/>
      <c r="V12" s="475"/>
      <c r="W12" s="475"/>
      <c r="X12" s="1504" t="s">
        <v>119</v>
      </c>
      <c r="Y12" s="1505"/>
      <c r="Z12" s="1505"/>
      <c r="AA12" s="1408" t="s">
        <v>119</v>
      </c>
      <c r="AB12" s="1409"/>
      <c r="AC12" s="1550"/>
      <c r="AD12" s="324" t="s">
        <v>115</v>
      </c>
      <c r="BC12" s="175"/>
      <c r="BD12" s="175"/>
      <c r="BE12" s="175"/>
    </row>
    <row r="13" spans="1:62" ht="20.100000000000001" customHeight="1" x14ac:dyDescent="0.2">
      <c r="A13" s="239" t="s">
        <v>1</v>
      </c>
      <c r="B13" s="1518" t="s">
        <v>257</v>
      </c>
      <c r="C13" s="1519"/>
      <c r="D13" s="1519"/>
      <c r="E13" s="1520"/>
      <c r="F13" s="1518" t="s">
        <v>122</v>
      </c>
      <c r="G13" s="1519"/>
      <c r="H13" s="1520"/>
      <c r="I13" s="325"/>
      <c r="J13" s="326"/>
      <c r="K13" s="326"/>
      <c r="L13" s="326"/>
      <c r="M13" s="326"/>
      <c r="N13" s="1506" t="s">
        <v>119</v>
      </c>
      <c r="O13" s="1507"/>
      <c r="P13" s="1508"/>
      <c r="Q13" s="1494" t="s">
        <v>381</v>
      </c>
      <c r="R13" s="1495"/>
      <c r="S13" s="1495"/>
      <c r="T13" s="1496"/>
      <c r="U13" s="474"/>
      <c r="V13" s="474"/>
      <c r="W13" s="474"/>
      <c r="X13" s="1492" t="s">
        <v>119</v>
      </c>
      <c r="Y13" s="1493"/>
      <c r="Z13" s="1493"/>
      <c r="AA13" s="1480" t="s">
        <v>119</v>
      </c>
      <c r="AB13" s="1481"/>
      <c r="AC13" s="1482"/>
      <c r="AD13" s="327" t="s">
        <v>115</v>
      </c>
      <c r="BC13" s="7"/>
      <c r="BD13" s="7"/>
      <c r="BE13" s="7"/>
    </row>
    <row r="14" spans="1:62" ht="20.100000000000001" customHeight="1" x14ac:dyDescent="0.2">
      <c r="A14" s="239" t="s">
        <v>2</v>
      </c>
      <c r="B14" s="1518" t="s">
        <v>257</v>
      </c>
      <c r="C14" s="1519"/>
      <c r="D14" s="1519"/>
      <c r="E14" s="1520"/>
      <c r="F14" s="1518" t="s">
        <v>122</v>
      </c>
      <c r="G14" s="1519"/>
      <c r="H14" s="1520"/>
      <c r="I14" s="325"/>
      <c r="J14" s="326"/>
      <c r="K14" s="326"/>
      <c r="L14" s="326"/>
      <c r="M14" s="326"/>
      <c r="N14" s="1492" t="s">
        <v>119</v>
      </c>
      <c r="O14" s="1493"/>
      <c r="P14" s="1500"/>
      <c r="Q14" s="1494" t="s">
        <v>381</v>
      </c>
      <c r="R14" s="1495"/>
      <c r="S14" s="1495"/>
      <c r="T14" s="1496"/>
      <c r="U14" s="474"/>
      <c r="V14" s="474"/>
      <c r="W14" s="474"/>
      <c r="X14" s="1492" t="s">
        <v>119</v>
      </c>
      <c r="Y14" s="1493"/>
      <c r="Z14" s="1493"/>
      <c r="AA14" s="1480" t="s">
        <v>119</v>
      </c>
      <c r="AB14" s="1481"/>
      <c r="AC14" s="1482"/>
      <c r="AD14" s="327" t="s">
        <v>115</v>
      </c>
      <c r="BC14" s="7"/>
      <c r="BD14" s="7"/>
      <c r="BE14" s="7"/>
      <c r="BH14" s="17"/>
      <c r="BI14" s="17"/>
      <c r="BJ14" s="17"/>
    </row>
    <row r="15" spans="1:62" ht="20.100000000000001" customHeight="1" x14ac:dyDescent="0.2">
      <c r="A15" s="239" t="s">
        <v>3</v>
      </c>
      <c r="B15" s="1518" t="s">
        <v>257</v>
      </c>
      <c r="C15" s="1519"/>
      <c r="D15" s="1519"/>
      <c r="E15" s="1520"/>
      <c r="F15" s="1518" t="s">
        <v>122</v>
      </c>
      <c r="G15" s="1519"/>
      <c r="H15" s="1520"/>
      <c r="I15" s="325"/>
      <c r="J15" s="326"/>
      <c r="K15" s="326"/>
      <c r="L15" s="326"/>
      <c r="M15" s="326"/>
      <c r="N15" s="1492" t="s">
        <v>119</v>
      </c>
      <c r="O15" s="1493"/>
      <c r="P15" s="1500"/>
      <c r="Q15" s="1494" t="s">
        <v>381</v>
      </c>
      <c r="R15" s="1495"/>
      <c r="S15" s="1495"/>
      <c r="T15" s="1496"/>
      <c r="U15" s="474"/>
      <c r="V15" s="474"/>
      <c r="W15" s="474"/>
      <c r="X15" s="1492" t="s">
        <v>119</v>
      </c>
      <c r="Y15" s="1493"/>
      <c r="Z15" s="1493"/>
      <c r="AA15" s="1480" t="s">
        <v>119</v>
      </c>
      <c r="AB15" s="1481"/>
      <c r="AC15" s="1482"/>
      <c r="AD15" s="327" t="s">
        <v>115</v>
      </c>
      <c r="BC15" s="7"/>
      <c r="BD15" s="7"/>
      <c r="BE15" s="7"/>
      <c r="BH15" s="17"/>
      <c r="BI15" s="17"/>
      <c r="BJ15" s="17"/>
    </row>
    <row r="16" spans="1:62" ht="20.100000000000001" customHeight="1" x14ac:dyDescent="0.2">
      <c r="A16" s="239" t="s">
        <v>4</v>
      </c>
      <c r="B16" s="1518" t="s">
        <v>257</v>
      </c>
      <c r="C16" s="1519"/>
      <c r="D16" s="1519"/>
      <c r="E16" s="1520"/>
      <c r="F16" s="1518" t="s">
        <v>122</v>
      </c>
      <c r="G16" s="1519"/>
      <c r="H16" s="1520"/>
      <c r="I16" s="325"/>
      <c r="J16" s="326"/>
      <c r="K16" s="326"/>
      <c r="L16" s="326"/>
      <c r="M16" s="326"/>
      <c r="N16" s="1492" t="s">
        <v>119</v>
      </c>
      <c r="O16" s="1493"/>
      <c r="P16" s="1500"/>
      <c r="Q16" s="1494" t="s">
        <v>381</v>
      </c>
      <c r="R16" s="1495"/>
      <c r="S16" s="1495"/>
      <c r="T16" s="1496"/>
      <c r="U16" s="474"/>
      <c r="V16" s="474"/>
      <c r="W16" s="474"/>
      <c r="X16" s="1492" t="s">
        <v>119</v>
      </c>
      <c r="Y16" s="1493"/>
      <c r="Z16" s="1493"/>
      <c r="AA16" s="1480" t="s">
        <v>119</v>
      </c>
      <c r="AB16" s="1481"/>
      <c r="AC16" s="1482"/>
      <c r="AD16" s="327" t="s">
        <v>115</v>
      </c>
      <c r="BC16" s="7"/>
      <c r="BD16" s="7"/>
      <c r="BE16" s="7"/>
      <c r="BH16" s="17"/>
      <c r="BI16" s="17"/>
      <c r="BJ16" s="17"/>
    </row>
    <row r="17" spans="1:62" ht="20.100000000000001" customHeight="1" x14ac:dyDescent="0.2">
      <c r="A17" s="239" t="s">
        <v>5</v>
      </c>
      <c r="B17" s="1518" t="s">
        <v>257</v>
      </c>
      <c r="C17" s="1519"/>
      <c r="D17" s="1519"/>
      <c r="E17" s="1520"/>
      <c r="F17" s="1518" t="s">
        <v>122</v>
      </c>
      <c r="G17" s="1519"/>
      <c r="H17" s="1520"/>
      <c r="I17" s="437"/>
      <c r="J17" s="438"/>
      <c r="K17" s="438"/>
      <c r="L17" s="438"/>
      <c r="M17" s="438"/>
      <c r="N17" s="1492" t="s">
        <v>119</v>
      </c>
      <c r="O17" s="1493"/>
      <c r="P17" s="1500"/>
      <c r="Q17" s="1494" t="s">
        <v>381</v>
      </c>
      <c r="R17" s="1495"/>
      <c r="S17" s="1495"/>
      <c r="T17" s="1496"/>
      <c r="U17" s="474"/>
      <c r="V17" s="474"/>
      <c r="W17" s="474"/>
      <c r="X17" s="1492" t="s">
        <v>119</v>
      </c>
      <c r="Y17" s="1493"/>
      <c r="Z17" s="1493"/>
      <c r="AA17" s="1480" t="s">
        <v>119</v>
      </c>
      <c r="AB17" s="1481"/>
      <c r="AC17" s="1482"/>
      <c r="AD17" s="327" t="s">
        <v>115</v>
      </c>
      <c r="BC17" s="7"/>
      <c r="BD17" s="7"/>
      <c r="BE17" s="7"/>
      <c r="BH17" s="17"/>
      <c r="BI17" s="17"/>
      <c r="BJ17" s="17"/>
    </row>
    <row r="18" spans="1:62" ht="20.100000000000001" customHeight="1" x14ac:dyDescent="0.2">
      <c r="A18" s="239" t="s">
        <v>6</v>
      </c>
      <c r="B18" s="1518" t="s">
        <v>257</v>
      </c>
      <c r="C18" s="1519"/>
      <c r="D18" s="1519"/>
      <c r="E18" s="1520"/>
      <c r="F18" s="1518" t="s">
        <v>122</v>
      </c>
      <c r="G18" s="1519"/>
      <c r="H18" s="1520"/>
      <c r="I18" s="435"/>
      <c r="J18" s="436"/>
      <c r="K18" s="436"/>
      <c r="L18" s="436"/>
      <c r="M18" s="436"/>
      <c r="N18" s="1492" t="s">
        <v>119</v>
      </c>
      <c r="O18" s="1493"/>
      <c r="P18" s="1500"/>
      <c r="Q18" s="1494" t="s">
        <v>381</v>
      </c>
      <c r="R18" s="1495"/>
      <c r="S18" s="1495"/>
      <c r="T18" s="1496"/>
      <c r="U18" s="474"/>
      <c r="V18" s="474"/>
      <c r="W18" s="474"/>
      <c r="X18" s="1492" t="s">
        <v>119</v>
      </c>
      <c r="Y18" s="1493"/>
      <c r="Z18" s="1493"/>
      <c r="AA18" s="1480" t="s">
        <v>119</v>
      </c>
      <c r="AB18" s="1481"/>
      <c r="AC18" s="1482"/>
      <c r="AD18" s="327" t="s">
        <v>115</v>
      </c>
      <c r="BC18" s="7"/>
      <c r="BD18" s="7"/>
      <c r="BE18" s="7"/>
    </row>
    <row r="19" spans="1:62" ht="20.100000000000001" customHeight="1" x14ac:dyDescent="0.2">
      <c r="A19" s="239" t="s">
        <v>7</v>
      </c>
      <c r="B19" s="1518" t="s">
        <v>257</v>
      </c>
      <c r="C19" s="1519"/>
      <c r="D19" s="1519"/>
      <c r="E19" s="1520"/>
      <c r="F19" s="1518" t="s">
        <v>122</v>
      </c>
      <c r="G19" s="1519"/>
      <c r="H19" s="1520"/>
      <c r="I19" s="435"/>
      <c r="J19" s="436"/>
      <c r="K19" s="436"/>
      <c r="L19" s="436"/>
      <c r="M19" s="436"/>
      <c r="N19" s="1492" t="s">
        <v>119</v>
      </c>
      <c r="O19" s="1493"/>
      <c r="P19" s="1500"/>
      <c r="Q19" s="1494" t="s">
        <v>381</v>
      </c>
      <c r="R19" s="1495"/>
      <c r="S19" s="1495"/>
      <c r="T19" s="1496"/>
      <c r="U19" s="474"/>
      <c r="V19" s="474"/>
      <c r="W19" s="474"/>
      <c r="X19" s="1492" t="s">
        <v>119</v>
      </c>
      <c r="Y19" s="1493"/>
      <c r="Z19" s="1493"/>
      <c r="AA19" s="1480" t="s">
        <v>119</v>
      </c>
      <c r="AB19" s="1481"/>
      <c r="AC19" s="1482"/>
      <c r="AD19" s="327" t="s">
        <v>115</v>
      </c>
      <c r="BC19" s="22"/>
      <c r="BD19" s="22"/>
      <c r="BE19" s="22"/>
      <c r="BF19" s="22"/>
    </row>
    <row r="20" spans="1:62" ht="20.100000000000001" customHeight="1" x14ac:dyDescent="0.2">
      <c r="A20" s="239" t="s">
        <v>8</v>
      </c>
      <c r="B20" s="1518" t="s">
        <v>257</v>
      </c>
      <c r="C20" s="1519"/>
      <c r="D20" s="1519"/>
      <c r="E20" s="1520"/>
      <c r="F20" s="1518" t="s">
        <v>122</v>
      </c>
      <c r="G20" s="1519"/>
      <c r="H20" s="1520"/>
      <c r="I20" s="435"/>
      <c r="J20" s="436"/>
      <c r="K20" s="436"/>
      <c r="L20" s="436"/>
      <c r="M20" s="436"/>
      <c r="N20" s="1492" t="s">
        <v>119</v>
      </c>
      <c r="O20" s="1493"/>
      <c r="P20" s="1500"/>
      <c r="Q20" s="1494" t="s">
        <v>381</v>
      </c>
      <c r="R20" s="1495"/>
      <c r="S20" s="1495"/>
      <c r="T20" s="1496"/>
      <c r="U20" s="474"/>
      <c r="V20" s="474"/>
      <c r="W20" s="474"/>
      <c r="X20" s="1492" t="s">
        <v>119</v>
      </c>
      <c r="Y20" s="1493"/>
      <c r="Z20" s="1493"/>
      <c r="AA20" s="1480" t="s">
        <v>119</v>
      </c>
      <c r="AB20" s="1481"/>
      <c r="AC20" s="1482"/>
      <c r="AD20" s="327" t="s">
        <v>115</v>
      </c>
      <c r="BC20" s="22"/>
      <c r="BD20" s="22"/>
      <c r="BE20" s="22"/>
      <c r="BF20" s="22"/>
    </row>
    <row r="21" spans="1:62" ht="20.100000000000001" customHeight="1" x14ac:dyDescent="0.2">
      <c r="A21" s="239" t="s">
        <v>9</v>
      </c>
      <c r="B21" s="1518" t="s">
        <v>257</v>
      </c>
      <c r="C21" s="1519"/>
      <c r="D21" s="1519"/>
      <c r="E21" s="1520"/>
      <c r="F21" s="1518" t="s">
        <v>122</v>
      </c>
      <c r="G21" s="1519"/>
      <c r="H21" s="1520"/>
      <c r="I21" s="435"/>
      <c r="J21" s="436"/>
      <c r="K21" s="436"/>
      <c r="L21" s="436"/>
      <c r="M21" s="436"/>
      <c r="N21" s="1492" t="s">
        <v>119</v>
      </c>
      <c r="O21" s="1493"/>
      <c r="P21" s="1500"/>
      <c r="Q21" s="1494" t="s">
        <v>381</v>
      </c>
      <c r="R21" s="1495"/>
      <c r="S21" s="1495"/>
      <c r="T21" s="1496"/>
      <c r="U21" s="474"/>
      <c r="V21" s="474"/>
      <c r="W21" s="474"/>
      <c r="X21" s="1492" t="s">
        <v>119</v>
      </c>
      <c r="Y21" s="1493"/>
      <c r="Z21" s="1493"/>
      <c r="AA21" s="1480" t="s">
        <v>119</v>
      </c>
      <c r="AB21" s="1481"/>
      <c r="AC21" s="1482"/>
      <c r="AD21" s="327" t="s">
        <v>115</v>
      </c>
      <c r="BC21" s="22"/>
      <c r="BD21" s="22"/>
      <c r="BE21" s="22"/>
      <c r="BF21" s="22"/>
    </row>
    <row r="22" spans="1:62" ht="20.100000000000001" customHeight="1" x14ac:dyDescent="0.2">
      <c r="A22" s="239" t="s">
        <v>10</v>
      </c>
      <c r="B22" s="1518" t="s">
        <v>257</v>
      </c>
      <c r="C22" s="1519"/>
      <c r="D22" s="1519"/>
      <c r="E22" s="1520"/>
      <c r="F22" s="1518" t="s">
        <v>122</v>
      </c>
      <c r="G22" s="1519"/>
      <c r="H22" s="1520"/>
      <c r="I22" s="435"/>
      <c r="J22" s="436"/>
      <c r="K22" s="436"/>
      <c r="L22" s="436"/>
      <c r="M22" s="436"/>
      <c r="N22" s="1492" t="s">
        <v>119</v>
      </c>
      <c r="O22" s="1493"/>
      <c r="P22" s="1500"/>
      <c r="Q22" s="1494" t="s">
        <v>381</v>
      </c>
      <c r="R22" s="1495"/>
      <c r="S22" s="1495"/>
      <c r="T22" s="1496"/>
      <c r="U22" s="474"/>
      <c r="V22" s="474"/>
      <c r="W22" s="474"/>
      <c r="X22" s="1492" t="s">
        <v>119</v>
      </c>
      <c r="Y22" s="1493"/>
      <c r="Z22" s="1493"/>
      <c r="AA22" s="1480" t="s">
        <v>119</v>
      </c>
      <c r="AB22" s="1481"/>
      <c r="AC22" s="1482"/>
      <c r="AD22" s="327" t="s">
        <v>115</v>
      </c>
      <c r="BC22" s="22"/>
      <c r="BD22" s="22"/>
      <c r="BE22" s="22"/>
      <c r="BF22" s="22"/>
    </row>
    <row r="23" spans="1:62" ht="20.100000000000001" customHeight="1" x14ac:dyDescent="0.2">
      <c r="A23" s="239" t="s">
        <v>11</v>
      </c>
      <c r="B23" s="1518" t="s">
        <v>257</v>
      </c>
      <c r="C23" s="1519"/>
      <c r="D23" s="1519"/>
      <c r="E23" s="1520"/>
      <c r="F23" s="1518" t="s">
        <v>122</v>
      </c>
      <c r="G23" s="1519"/>
      <c r="H23" s="1520"/>
      <c r="I23" s="437"/>
      <c r="J23" s="438"/>
      <c r="K23" s="438"/>
      <c r="L23" s="438"/>
      <c r="M23" s="438"/>
      <c r="N23" s="1492" t="s">
        <v>119</v>
      </c>
      <c r="O23" s="1493"/>
      <c r="P23" s="1500"/>
      <c r="Q23" s="1494" t="s">
        <v>381</v>
      </c>
      <c r="R23" s="1495"/>
      <c r="S23" s="1495"/>
      <c r="T23" s="1496"/>
      <c r="U23" s="474"/>
      <c r="V23" s="474"/>
      <c r="W23" s="474"/>
      <c r="X23" s="1492" t="s">
        <v>119</v>
      </c>
      <c r="Y23" s="1493"/>
      <c r="Z23" s="1493"/>
      <c r="AA23" s="1480" t="s">
        <v>119</v>
      </c>
      <c r="AB23" s="1481"/>
      <c r="AC23" s="1482"/>
      <c r="AD23" s="327" t="s">
        <v>115</v>
      </c>
      <c r="BC23" s="22"/>
      <c r="BD23" s="22"/>
      <c r="BE23" s="22"/>
      <c r="BF23" s="22"/>
    </row>
    <row r="24" spans="1:62" ht="20.100000000000001" customHeight="1" x14ac:dyDescent="0.2">
      <c r="A24" s="239" t="s">
        <v>12</v>
      </c>
      <c r="B24" s="1518" t="s">
        <v>257</v>
      </c>
      <c r="C24" s="1519"/>
      <c r="D24" s="1519"/>
      <c r="E24" s="1520"/>
      <c r="F24" s="1518" t="s">
        <v>122</v>
      </c>
      <c r="G24" s="1519"/>
      <c r="H24" s="1520"/>
      <c r="I24" s="437"/>
      <c r="J24" s="438"/>
      <c r="K24" s="438"/>
      <c r="L24" s="438"/>
      <c r="M24" s="438"/>
      <c r="N24" s="1492" t="s">
        <v>119</v>
      </c>
      <c r="O24" s="1493"/>
      <c r="P24" s="1500"/>
      <c r="Q24" s="1494" t="s">
        <v>381</v>
      </c>
      <c r="R24" s="1495"/>
      <c r="S24" s="1495"/>
      <c r="T24" s="1496"/>
      <c r="U24" s="474"/>
      <c r="V24" s="474"/>
      <c r="W24" s="474"/>
      <c r="X24" s="1492" t="s">
        <v>119</v>
      </c>
      <c r="Y24" s="1493"/>
      <c r="Z24" s="1493"/>
      <c r="AA24" s="1480" t="s">
        <v>119</v>
      </c>
      <c r="AB24" s="1481"/>
      <c r="AC24" s="1482"/>
      <c r="AD24" s="327" t="s">
        <v>115</v>
      </c>
    </row>
    <row r="25" spans="1:62" s="44" customFormat="1" ht="20.100000000000001" customHeight="1" x14ac:dyDescent="0.15">
      <c r="A25" s="416" t="s">
        <v>13</v>
      </c>
      <c r="B25" s="1518" t="s">
        <v>257</v>
      </c>
      <c r="C25" s="1519"/>
      <c r="D25" s="1519"/>
      <c r="E25" s="1520"/>
      <c r="F25" s="1518" t="s">
        <v>122</v>
      </c>
      <c r="G25" s="1519"/>
      <c r="H25" s="1520"/>
      <c r="I25" s="328"/>
      <c r="J25" s="329"/>
      <c r="K25" s="329"/>
      <c r="L25" s="329"/>
      <c r="M25" s="329"/>
      <c r="N25" s="1492" t="s">
        <v>119</v>
      </c>
      <c r="O25" s="1493"/>
      <c r="P25" s="1500"/>
      <c r="Q25" s="1494" t="s">
        <v>381</v>
      </c>
      <c r="R25" s="1495"/>
      <c r="S25" s="1495"/>
      <c r="T25" s="1496"/>
      <c r="U25" s="474"/>
      <c r="V25" s="474"/>
      <c r="W25" s="474"/>
      <c r="X25" s="1492" t="s">
        <v>119</v>
      </c>
      <c r="Y25" s="1493"/>
      <c r="Z25" s="1493"/>
      <c r="AA25" s="1480" t="s">
        <v>119</v>
      </c>
      <c r="AB25" s="1481"/>
      <c r="AC25" s="1482"/>
      <c r="AD25" s="327" t="s">
        <v>115</v>
      </c>
    </row>
    <row r="26" spans="1:62" s="44" customFormat="1" ht="20.100000000000001" customHeight="1" x14ac:dyDescent="0.15">
      <c r="A26" s="239" t="s">
        <v>14</v>
      </c>
      <c r="B26" s="1518" t="s">
        <v>257</v>
      </c>
      <c r="C26" s="1519"/>
      <c r="D26" s="1519"/>
      <c r="E26" s="1520"/>
      <c r="F26" s="1518" t="s">
        <v>122</v>
      </c>
      <c r="G26" s="1519"/>
      <c r="H26" s="1520"/>
      <c r="I26" s="437"/>
      <c r="J26" s="438"/>
      <c r="K26" s="438"/>
      <c r="L26" s="438"/>
      <c r="M26" s="438"/>
      <c r="N26" s="1492" t="s">
        <v>119</v>
      </c>
      <c r="O26" s="1493"/>
      <c r="P26" s="1500"/>
      <c r="Q26" s="1494" t="s">
        <v>381</v>
      </c>
      <c r="R26" s="1495"/>
      <c r="S26" s="1495"/>
      <c r="T26" s="1496"/>
      <c r="U26" s="474"/>
      <c r="V26" s="474"/>
      <c r="W26" s="474"/>
      <c r="X26" s="1492" t="s">
        <v>119</v>
      </c>
      <c r="Y26" s="1493"/>
      <c r="Z26" s="1493"/>
      <c r="AA26" s="1480" t="s">
        <v>119</v>
      </c>
      <c r="AB26" s="1481"/>
      <c r="AC26" s="1482"/>
      <c r="AD26" s="327" t="s">
        <v>115</v>
      </c>
    </row>
    <row r="27" spans="1:62" ht="20.100000000000001" customHeight="1" x14ac:dyDescent="0.2">
      <c r="A27" s="239" t="s">
        <v>15</v>
      </c>
      <c r="B27" s="1518" t="s">
        <v>257</v>
      </c>
      <c r="C27" s="1519"/>
      <c r="D27" s="1519"/>
      <c r="E27" s="1520"/>
      <c r="F27" s="1518" t="s">
        <v>122</v>
      </c>
      <c r="G27" s="1519"/>
      <c r="H27" s="1520"/>
      <c r="I27" s="437"/>
      <c r="J27" s="438"/>
      <c r="K27" s="438"/>
      <c r="L27" s="438"/>
      <c r="M27" s="438"/>
      <c r="N27" s="1492" t="s">
        <v>119</v>
      </c>
      <c r="O27" s="1493"/>
      <c r="P27" s="1500"/>
      <c r="Q27" s="1494" t="s">
        <v>381</v>
      </c>
      <c r="R27" s="1495"/>
      <c r="S27" s="1495"/>
      <c r="T27" s="1496"/>
      <c r="U27" s="474"/>
      <c r="V27" s="474"/>
      <c r="W27" s="474"/>
      <c r="X27" s="1492" t="s">
        <v>119</v>
      </c>
      <c r="Y27" s="1493"/>
      <c r="Z27" s="1493"/>
      <c r="AA27" s="1480" t="s">
        <v>119</v>
      </c>
      <c r="AB27" s="1481"/>
      <c r="AC27" s="1482"/>
      <c r="AD27" s="327" t="s">
        <v>115</v>
      </c>
    </row>
    <row r="28" spans="1:62" ht="20.100000000000001" customHeight="1" x14ac:dyDescent="0.2">
      <c r="A28" s="416" t="s">
        <v>16</v>
      </c>
      <c r="B28" s="1518" t="s">
        <v>257</v>
      </c>
      <c r="C28" s="1519"/>
      <c r="D28" s="1519"/>
      <c r="E28" s="1520"/>
      <c r="F28" s="1518" t="s">
        <v>122</v>
      </c>
      <c r="G28" s="1519"/>
      <c r="H28" s="1520"/>
      <c r="I28" s="440"/>
      <c r="J28" s="441"/>
      <c r="K28" s="441"/>
      <c r="L28" s="441"/>
      <c r="M28" s="441"/>
      <c r="N28" s="1497" t="s">
        <v>119</v>
      </c>
      <c r="O28" s="1498"/>
      <c r="P28" s="1499"/>
      <c r="Q28" s="1494" t="s">
        <v>381</v>
      </c>
      <c r="R28" s="1495"/>
      <c r="S28" s="1495"/>
      <c r="T28" s="1496"/>
      <c r="U28" s="536"/>
      <c r="V28" s="536"/>
      <c r="W28" s="536"/>
      <c r="X28" s="1497" t="s">
        <v>119</v>
      </c>
      <c r="Y28" s="1498"/>
      <c r="Z28" s="1498"/>
      <c r="AA28" s="1480" t="s">
        <v>119</v>
      </c>
      <c r="AB28" s="1481"/>
      <c r="AC28" s="1482"/>
      <c r="AD28" s="417" t="s">
        <v>115</v>
      </c>
    </row>
    <row r="29" spans="1:62" ht="20.100000000000001" customHeight="1" x14ac:dyDescent="0.2">
      <c r="A29" s="416">
        <v>18</v>
      </c>
      <c r="B29" s="1518" t="s">
        <v>257</v>
      </c>
      <c r="C29" s="1519"/>
      <c r="D29" s="1519"/>
      <c r="E29" s="1520"/>
      <c r="F29" s="1518" t="s">
        <v>122</v>
      </c>
      <c r="G29" s="1519"/>
      <c r="H29" s="1520"/>
      <c r="I29" s="440"/>
      <c r="J29" s="441"/>
      <c r="K29" s="441"/>
      <c r="L29" s="441"/>
      <c r="M29" s="441"/>
      <c r="N29" s="1497" t="s">
        <v>119</v>
      </c>
      <c r="O29" s="1498"/>
      <c r="P29" s="1499"/>
      <c r="Q29" s="1494" t="s">
        <v>381</v>
      </c>
      <c r="R29" s="1495"/>
      <c r="S29" s="1495"/>
      <c r="T29" s="1496"/>
      <c r="U29" s="536"/>
      <c r="V29" s="536"/>
      <c r="W29" s="536"/>
      <c r="X29" s="1497" t="s">
        <v>119</v>
      </c>
      <c r="Y29" s="1498"/>
      <c r="Z29" s="1498"/>
      <c r="AA29" s="1480" t="s">
        <v>119</v>
      </c>
      <c r="AB29" s="1481"/>
      <c r="AC29" s="1482"/>
      <c r="AD29" s="417" t="s">
        <v>115</v>
      </c>
    </row>
    <row r="30" spans="1:62" ht="20.100000000000001" customHeight="1" x14ac:dyDescent="0.2">
      <c r="A30" s="416">
        <v>19</v>
      </c>
      <c r="B30" s="1518" t="s">
        <v>257</v>
      </c>
      <c r="C30" s="1519"/>
      <c r="D30" s="1519"/>
      <c r="E30" s="1520"/>
      <c r="F30" s="1518" t="s">
        <v>122</v>
      </c>
      <c r="G30" s="1519"/>
      <c r="H30" s="1520"/>
      <c r="I30" s="440"/>
      <c r="J30" s="441"/>
      <c r="K30" s="441"/>
      <c r="L30" s="441"/>
      <c r="M30" s="441"/>
      <c r="N30" s="1492" t="s">
        <v>119</v>
      </c>
      <c r="O30" s="1493"/>
      <c r="P30" s="1500"/>
      <c r="Q30" s="1494" t="s">
        <v>381</v>
      </c>
      <c r="R30" s="1495"/>
      <c r="S30" s="1495"/>
      <c r="T30" s="1496"/>
      <c r="U30" s="474"/>
      <c r="V30" s="474"/>
      <c r="W30" s="474"/>
      <c r="X30" s="1492" t="s">
        <v>119</v>
      </c>
      <c r="Y30" s="1493"/>
      <c r="Z30" s="1493"/>
      <c r="AA30" s="1480" t="s">
        <v>119</v>
      </c>
      <c r="AB30" s="1481"/>
      <c r="AC30" s="1482"/>
      <c r="AD30" s="327" t="s">
        <v>115</v>
      </c>
    </row>
    <row r="31" spans="1:62" ht="20.100000000000001" customHeight="1" x14ac:dyDescent="0.2">
      <c r="A31" s="239">
        <v>20</v>
      </c>
      <c r="B31" s="1518" t="s">
        <v>257</v>
      </c>
      <c r="C31" s="1519"/>
      <c r="D31" s="1519"/>
      <c r="E31" s="1520"/>
      <c r="F31" s="1518" t="s">
        <v>122</v>
      </c>
      <c r="G31" s="1519"/>
      <c r="H31" s="1520"/>
      <c r="I31" s="437"/>
      <c r="J31" s="438"/>
      <c r="K31" s="438"/>
      <c r="L31" s="438"/>
      <c r="M31" s="438"/>
      <c r="N31" s="1492" t="s">
        <v>119</v>
      </c>
      <c r="O31" s="1493"/>
      <c r="P31" s="1500"/>
      <c r="Q31" s="1494" t="s">
        <v>381</v>
      </c>
      <c r="R31" s="1495"/>
      <c r="S31" s="1495"/>
      <c r="T31" s="1496"/>
      <c r="U31" s="474"/>
      <c r="V31" s="474"/>
      <c r="W31" s="474"/>
      <c r="X31" s="1492" t="s">
        <v>119</v>
      </c>
      <c r="Y31" s="1493"/>
      <c r="Z31" s="1493"/>
      <c r="AA31" s="1480" t="s">
        <v>119</v>
      </c>
      <c r="AB31" s="1481"/>
      <c r="AC31" s="1482"/>
      <c r="AD31" s="327" t="s">
        <v>115</v>
      </c>
    </row>
    <row r="32" spans="1:62" ht="20.100000000000001" customHeight="1" x14ac:dyDescent="0.2">
      <c r="A32" s="239">
        <v>21</v>
      </c>
      <c r="B32" s="1518" t="s">
        <v>257</v>
      </c>
      <c r="C32" s="1519"/>
      <c r="D32" s="1519"/>
      <c r="E32" s="1520"/>
      <c r="F32" s="1518" t="s">
        <v>122</v>
      </c>
      <c r="G32" s="1519"/>
      <c r="H32" s="1520"/>
      <c r="I32" s="437"/>
      <c r="J32" s="438"/>
      <c r="K32" s="438"/>
      <c r="L32" s="438"/>
      <c r="M32" s="438"/>
      <c r="N32" s="1492" t="s">
        <v>119</v>
      </c>
      <c r="O32" s="1493"/>
      <c r="P32" s="1500"/>
      <c r="Q32" s="1494" t="s">
        <v>381</v>
      </c>
      <c r="R32" s="1495"/>
      <c r="S32" s="1495"/>
      <c r="T32" s="1496"/>
      <c r="U32" s="474"/>
      <c r="V32" s="474"/>
      <c r="W32" s="474"/>
      <c r="X32" s="1492" t="s">
        <v>119</v>
      </c>
      <c r="Y32" s="1493"/>
      <c r="Z32" s="1493"/>
      <c r="AA32" s="1480" t="s">
        <v>119</v>
      </c>
      <c r="AB32" s="1481"/>
      <c r="AC32" s="1482"/>
      <c r="AD32" s="327" t="s">
        <v>115</v>
      </c>
    </row>
    <row r="33" spans="1:34" ht="20.100000000000001" customHeight="1" x14ac:dyDescent="0.2">
      <c r="A33" s="239">
        <v>22</v>
      </c>
      <c r="B33" s="1518" t="s">
        <v>257</v>
      </c>
      <c r="C33" s="1519"/>
      <c r="D33" s="1519"/>
      <c r="E33" s="1520"/>
      <c r="F33" s="1518" t="s">
        <v>122</v>
      </c>
      <c r="G33" s="1519"/>
      <c r="H33" s="1520"/>
      <c r="I33" s="437"/>
      <c r="J33" s="438"/>
      <c r="K33" s="438"/>
      <c r="L33" s="438"/>
      <c r="M33" s="438"/>
      <c r="N33" s="1492" t="s">
        <v>119</v>
      </c>
      <c r="O33" s="1493"/>
      <c r="P33" s="1500"/>
      <c r="Q33" s="1494" t="s">
        <v>381</v>
      </c>
      <c r="R33" s="1495"/>
      <c r="S33" s="1495"/>
      <c r="T33" s="1496"/>
      <c r="U33" s="474"/>
      <c r="V33" s="474"/>
      <c r="W33" s="474"/>
      <c r="X33" s="1492" t="s">
        <v>119</v>
      </c>
      <c r="Y33" s="1493"/>
      <c r="Z33" s="1493"/>
      <c r="AA33" s="1480" t="s">
        <v>119</v>
      </c>
      <c r="AB33" s="1481"/>
      <c r="AC33" s="1482"/>
      <c r="AD33" s="327" t="s">
        <v>115</v>
      </c>
    </row>
    <row r="34" spans="1:34" ht="20.100000000000001" customHeight="1" x14ac:dyDescent="0.2">
      <c r="A34" s="239">
        <v>23</v>
      </c>
      <c r="B34" s="1518" t="s">
        <v>257</v>
      </c>
      <c r="C34" s="1519"/>
      <c r="D34" s="1519"/>
      <c r="E34" s="1520"/>
      <c r="F34" s="1518" t="s">
        <v>122</v>
      </c>
      <c r="G34" s="1519"/>
      <c r="H34" s="1520"/>
      <c r="I34" s="437"/>
      <c r="J34" s="438"/>
      <c r="K34" s="438"/>
      <c r="L34" s="438"/>
      <c r="M34" s="438"/>
      <c r="N34" s="1492" t="s">
        <v>119</v>
      </c>
      <c r="O34" s="1493"/>
      <c r="P34" s="1500"/>
      <c r="Q34" s="1494" t="s">
        <v>381</v>
      </c>
      <c r="R34" s="1495"/>
      <c r="S34" s="1495"/>
      <c r="T34" s="1496"/>
      <c r="U34" s="474"/>
      <c r="V34" s="474"/>
      <c r="W34" s="474"/>
      <c r="X34" s="1492" t="s">
        <v>119</v>
      </c>
      <c r="Y34" s="1493"/>
      <c r="Z34" s="1493"/>
      <c r="AA34" s="1480" t="s">
        <v>119</v>
      </c>
      <c r="AB34" s="1481"/>
      <c r="AC34" s="1482"/>
      <c r="AD34" s="327" t="s">
        <v>115</v>
      </c>
    </row>
    <row r="35" spans="1:34" ht="20.100000000000001" customHeight="1" x14ac:dyDescent="0.2">
      <c r="A35" s="239">
        <v>24</v>
      </c>
      <c r="B35" s="1518" t="s">
        <v>257</v>
      </c>
      <c r="C35" s="1519"/>
      <c r="D35" s="1519"/>
      <c r="E35" s="1520"/>
      <c r="F35" s="1518" t="s">
        <v>122</v>
      </c>
      <c r="G35" s="1519"/>
      <c r="H35" s="1520"/>
      <c r="I35" s="437"/>
      <c r="J35" s="438"/>
      <c r="K35" s="438"/>
      <c r="L35" s="438"/>
      <c r="M35" s="438"/>
      <c r="N35" s="1492" t="s">
        <v>119</v>
      </c>
      <c r="O35" s="1493"/>
      <c r="P35" s="1500"/>
      <c r="Q35" s="1494" t="s">
        <v>381</v>
      </c>
      <c r="R35" s="1495"/>
      <c r="S35" s="1495"/>
      <c r="T35" s="1496"/>
      <c r="U35" s="474"/>
      <c r="V35" s="474"/>
      <c r="W35" s="474"/>
      <c r="X35" s="1492" t="s">
        <v>119</v>
      </c>
      <c r="Y35" s="1493"/>
      <c r="Z35" s="1493"/>
      <c r="AA35" s="1480" t="s">
        <v>119</v>
      </c>
      <c r="AB35" s="1481"/>
      <c r="AC35" s="1482"/>
      <c r="AD35" s="327" t="s">
        <v>115</v>
      </c>
    </row>
    <row r="36" spans="1:34" ht="20.100000000000001" customHeight="1" x14ac:dyDescent="0.2">
      <c r="A36" s="239">
        <v>25</v>
      </c>
      <c r="B36" s="1518" t="s">
        <v>257</v>
      </c>
      <c r="C36" s="1519"/>
      <c r="D36" s="1519"/>
      <c r="E36" s="1520"/>
      <c r="F36" s="1518" t="s">
        <v>122</v>
      </c>
      <c r="G36" s="1519"/>
      <c r="H36" s="1520"/>
      <c r="I36" s="437"/>
      <c r="J36" s="438"/>
      <c r="K36" s="438"/>
      <c r="L36" s="438"/>
      <c r="M36" s="438"/>
      <c r="N36" s="1492" t="s">
        <v>119</v>
      </c>
      <c r="O36" s="1493"/>
      <c r="P36" s="1500"/>
      <c r="Q36" s="1494" t="s">
        <v>381</v>
      </c>
      <c r="R36" s="1495"/>
      <c r="S36" s="1495"/>
      <c r="T36" s="1496"/>
      <c r="U36" s="474"/>
      <c r="V36" s="474"/>
      <c r="W36" s="474"/>
      <c r="X36" s="1492" t="s">
        <v>119</v>
      </c>
      <c r="Y36" s="1493"/>
      <c r="Z36" s="1493"/>
      <c r="AA36" s="1480" t="s">
        <v>119</v>
      </c>
      <c r="AB36" s="1481"/>
      <c r="AC36" s="1482"/>
      <c r="AD36" s="327" t="s">
        <v>115</v>
      </c>
    </row>
    <row r="37" spans="1:34" ht="20.100000000000001" customHeight="1" x14ac:dyDescent="0.2">
      <c r="A37" s="239">
        <v>26</v>
      </c>
      <c r="B37" s="1518" t="s">
        <v>257</v>
      </c>
      <c r="C37" s="1519"/>
      <c r="D37" s="1519"/>
      <c r="E37" s="1520"/>
      <c r="F37" s="1518" t="s">
        <v>122</v>
      </c>
      <c r="G37" s="1519"/>
      <c r="H37" s="1520"/>
      <c r="I37" s="437"/>
      <c r="J37" s="438"/>
      <c r="K37" s="438"/>
      <c r="L37" s="438"/>
      <c r="M37" s="438"/>
      <c r="N37" s="1492" t="s">
        <v>119</v>
      </c>
      <c r="O37" s="1493"/>
      <c r="P37" s="1500"/>
      <c r="Q37" s="1494" t="s">
        <v>381</v>
      </c>
      <c r="R37" s="1495"/>
      <c r="S37" s="1495"/>
      <c r="T37" s="1496"/>
      <c r="U37" s="474"/>
      <c r="V37" s="474"/>
      <c r="W37" s="474"/>
      <c r="X37" s="1492" t="s">
        <v>119</v>
      </c>
      <c r="Y37" s="1493"/>
      <c r="Z37" s="1493"/>
      <c r="AA37" s="1480" t="s">
        <v>119</v>
      </c>
      <c r="AB37" s="1481"/>
      <c r="AC37" s="1482"/>
      <c r="AD37" s="327" t="s">
        <v>115</v>
      </c>
    </row>
    <row r="38" spans="1:34" ht="20.100000000000001" customHeight="1" thickBot="1" x14ac:dyDescent="0.25">
      <c r="A38" s="240">
        <v>27</v>
      </c>
      <c r="B38" s="1524" t="s">
        <v>257</v>
      </c>
      <c r="C38" s="1525"/>
      <c r="D38" s="1525"/>
      <c r="E38" s="1526"/>
      <c r="F38" s="1524" t="s">
        <v>122</v>
      </c>
      <c r="G38" s="1525"/>
      <c r="H38" s="1526"/>
      <c r="I38" s="442"/>
      <c r="J38" s="443"/>
      <c r="K38" s="443"/>
      <c r="L38" s="443"/>
      <c r="M38" s="443"/>
      <c r="N38" s="1509" t="s">
        <v>119</v>
      </c>
      <c r="O38" s="1510"/>
      <c r="P38" s="1511"/>
      <c r="Q38" s="1521" t="s">
        <v>381</v>
      </c>
      <c r="R38" s="1522"/>
      <c r="S38" s="1522"/>
      <c r="T38" s="1523"/>
      <c r="U38" s="476"/>
      <c r="V38" s="476"/>
      <c r="W38" s="476"/>
      <c r="X38" s="1509" t="s">
        <v>119</v>
      </c>
      <c r="Y38" s="1510"/>
      <c r="Z38" s="1510"/>
      <c r="AA38" s="1483" t="s">
        <v>119</v>
      </c>
      <c r="AB38" s="1484"/>
      <c r="AC38" s="1485"/>
      <c r="AD38" s="330" t="s">
        <v>115</v>
      </c>
      <c r="AF38" s="3"/>
      <c r="AG38" s="99"/>
      <c r="AH38" s="99"/>
    </row>
    <row r="39" spans="1:34" ht="5.25" customHeight="1" x14ac:dyDescent="0.2">
      <c r="A39" s="12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372"/>
      <c r="AF39" s="3"/>
      <c r="AG39" s="14"/>
      <c r="AH39" s="3"/>
    </row>
    <row r="40" spans="1:34" ht="10.5" customHeight="1" x14ac:dyDescent="0.2">
      <c r="A40" s="287"/>
      <c r="B40" s="1512" t="s">
        <v>122</v>
      </c>
      <c r="C40" s="1513"/>
      <c r="D40" s="1513"/>
      <c r="E40" s="1514"/>
      <c r="F40" s="1478" t="s">
        <v>140</v>
      </c>
      <c r="G40" s="1479"/>
      <c r="H40" s="1479"/>
      <c r="I40" s="1479"/>
      <c r="J40" s="1479"/>
      <c r="K40" s="1479"/>
      <c r="L40" s="1479"/>
      <c r="M40" s="424"/>
      <c r="N40" s="15"/>
      <c r="O40" s="15"/>
      <c r="P40" s="15"/>
      <c r="Q40" s="1486" t="s">
        <v>381</v>
      </c>
      <c r="R40" s="1487"/>
      <c r="S40" s="1487"/>
      <c r="T40" s="1488"/>
      <c r="U40" s="1478" t="s">
        <v>128</v>
      </c>
      <c r="V40" s="1479"/>
      <c r="W40" s="1479"/>
      <c r="X40" s="1479"/>
      <c r="Y40" s="424"/>
      <c r="Z40" s="424"/>
      <c r="AA40" s="424"/>
      <c r="AB40" s="424"/>
      <c r="AC40" s="424"/>
      <c r="AF40" s="3"/>
      <c r="AG40" s="7"/>
      <c r="AH40" s="3"/>
    </row>
    <row r="41" spans="1:34" ht="10.5" customHeight="1" x14ac:dyDescent="0.2">
      <c r="A41" s="287"/>
      <c r="B41" s="1515"/>
      <c r="C41" s="1516"/>
      <c r="D41" s="1516"/>
      <c r="E41" s="1517"/>
      <c r="F41" s="1478"/>
      <c r="G41" s="1479"/>
      <c r="H41" s="1479"/>
      <c r="I41" s="1479"/>
      <c r="J41" s="1479"/>
      <c r="K41" s="1479"/>
      <c r="L41" s="1479"/>
      <c r="M41" s="424"/>
      <c r="N41" s="15"/>
      <c r="O41" s="15"/>
      <c r="P41" s="15"/>
      <c r="Q41" s="1489"/>
      <c r="R41" s="1490"/>
      <c r="S41" s="1490"/>
      <c r="T41" s="1491"/>
      <c r="U41" s="1478"/>
      <c r="V41" s="1479"/>
      <c r="W41" s="1479"/>
      <c r="X41" s="1479"/>
      <c r="Y41" s="424"/>
      <c r="Z41" s="424"/>
      <c r="AA41" s="424"/>
      <c r="AB41" s="424"/>
      <c r="AC41" s="424"/>
      <c r="AF41" s="3"/>
      <c r="AG41" s="3"/>
      <c r="AH41" s="3"/>
    </row>
    <row r="42" spans="1:34" ht="8.25" customHeight="1" x14ac:dyDescent="0.2">
      <c r="A42" s="287"/>
      <c r="B42" s="473"/>
      <c r="C42" s="473"/>
      <c r="D42" s="473"/>
      <c r="E42" s="473"/>
      <c r="F42" s="439"/>
      <c r="G42" s="439"/>
      <c r="H42" s="439"/>
      <c r="I42" s="439"/>
      <c r="J42" s="439"/>
      <c r="K42" s="439"/>
      <c r="L42" s="424"/>
      <c r="M42" s="424"/>
      <c r="N42" s="15"/>
      <c r="O42" s="15"/>
      <c r="P42" s="15"/>
      <c r="Q42" s="433"/>
      <c r="R42" s="433"/>
      <c r="S42" s="433"/>
      <c r="T42" s="433"/>
      <c r="U42" s="455"/>
      <c r="V42" s="455"/>
      <c r="W42" s="455"/>
      <c r="X42" s="439"/>
      <c r="Y42" s="439"/>
      <c r="Z42" s="439"/>
      <c r="AA42" s="439"/>
      <c r="AB42" s="439"/>
      <c r="AC42" s="439"/>
      <c r="AD42" s="297"/>
    </row>
    <row r="43" spans="1:34" ht="10.5" customHeight="1" x14ac:dyDescent="0.2">
      <c r="A43" s="189"/>
      <c r="B43" s="188"/>
      <c r="C43" s="188"/>
      <c r="D43" s="188"/>
      <c r="E43" s="188"/>
      <c r="F43" s="1474" t="str">
        <f>N10&amp;": beneficiary"</f>
        <v>code 2208: beneficiary</v>
      </c>
      <c r="G43" s="1474"/>
      <c r="H43" s="1474"/>
      <c r="I43" s="1474"/>
      <c r="J43" s="1474"/>
      <c r="K43" s="1474"/>
      <c r="N43" s="1474" t="str">
        <f>X9&amp;": payment"</f>
        <v>code 2211: payment</v>
      </c>
      <c r="O43" s="1474"/>
      <c r="P43" s="1474"/>
      <c r="Q43" s="1474"/>
      <c r="R43" s="1474"/>
      <c r="S43" s="1474"/>
      <c r="U43" s="1255" t="str">
        <f>AA10&amp;": purpose of the payment"</f>
        <v>code 2212: purpose of the payment</v>
      </c>
      <c r="V43" s="1255"/>
      <c r="W43" s="1255"/>
      <c r="X43" s="1255"/>
      <c r="Y43" s="1255"/>
      <c r="Z43" s="1255"/>
      <c r="AA43" s="1255"/>
      <c r="AB43" s="99"/>
    </row>
    <row r="44" spans="1:34" ht="10.5" customHeight="1" x14ac:dyDescent="0.2">
      <c r="A44" s="122"/>
      <c r="B44" s="7"/>
      <c r="C44" s="7"/>
      <c r="D44" s="7"/>
      <c r="E44" s="7"/>
      <c r="F44" s="68" t="s">
        <v>199</v>
      </c>
      <c r="H44" s="68"/>
      <c r="I44" s="68"/>
      <c r="J44" s="68"/>
      <c r="N44" s="174" t="s">
        <v>448</v>
      </c>
      <c r="U44" s="109" t="s">
        <v>242</v>
      </c>
      <c r="V44" s="109"/>
      <c r="W44" s="109"/>
      <c r="Y44" s="14"/>
    </row>
    <row r="45" spans="1:34" ht="10.5" customHeight="1" x14ac:dyDescent="0.2">
      <c r="A45" s="122"/>
      <c r="B45" s="7"/>
      <c r="C45" s="7"/>
      <c r="D45" s="7"/>
      <c r="E45" s="7"/>
      <c r="F45" s="425" t="s">
        <v>200</v>
      </c>
      <c r="H45" s="425"/>
      <c r="I45" s="425"/>
      <c r="J45" s="425"/>
      <c r="N45" s="174" t="s">
        <v>254</v>
      </c>
      <c r="U45" s="109" t="s">
        <v>243</v>
      </c>
      <c r="V45" s="109"/>
      <c r="W45" s="109"/>
      <c r="Y45" s="7"/>
    </row>
    <row r="46" spans="1:34" ht="10.5" customHeight="1" x14ac:dyDescent="0.2">
      <c r="N46" s="174" t="s">
        <v>449</v>
      </c>
      <c r="U46" s="109" t="s">
        <v>244</v>
      </c>
      <c r="V46" s="109"/>
      <c r="W46" s="109"/>
    </row>
    <row r="47" spans="1:34" ht="6" customHeight="1" x14ac:dyDescent="0.2">
      <c r="T47" s="109"/>
      <c r="U47" s="109"/>
      <c r="V47" s="109"/>
      <c r="W47" s="109"/>
      <c r="AD47" s="297"/>
    </row>
    <row r="48" spans="1:34" ht="6.75" customHeight="1" x14ac:dyDescent="0.2">
      <c r="A48" s="1558" t="s">
        <v>88</v>
      </c>
      <c r="B48" s="1559"/>
      <c r="C48" s="1559"/>
      <c r="D48" s="1559"/>
      <c r="E48" s="1559"/>
      <c r="F48" s="1559"/>
      <c r="G48" s="1559"/>
      <c r="H48" s="1559"/>
      <c r="I48" s="1559"/>
      <c r="J48" s="1559"/>
      <c r="K48" s="1559"/>
      <c r="L48" s="1559"/>
      <c r="M48" s="1559"/>
      <c r="N48" s="1559"/>
      <c r="O48" s="1559"/>
      <c r="P48" s="1559"/>
      <c r="Q48" s="1559"/>
      <c r="R48" s="1559"/>
      <c r="S48" s="1559"/>
      <c r="T48" s="1559"/>
      <c r="U48" s="1559"/>
      <c r="V48" s="1559"/>
      <c r="W48" s="1559"/>
      <c r="X48" s="1559"/>
      <c r="Y48" s="1559"/>
      <c r="Z48" s="1559"/>
      <c r="AA48" s="1559"/>
      <c r="AB48" s="1559"/>
      <c r="AC48" s="1559"/>
      <c r="AD48" s="1560"/>
    </row>
    <row r="49" spans="1:30" x14ac:dyDescent="0.2">
      <c r="A49" s="1561"/>
      <c r="B49" s="1562"/>
      <c r="C49" s="1562"/>
      <c r="D49" s="1562"/>
      <c r="E49" s="1562"/>
      <c r="F49" s="1562"/>
      <c r="G49" s="1562"/>
      <c r="H49" s="1562"/>
      <c r="I49" s="1562"/>
      <c r="J49" s="1562"/>
      <c r="K49" s="1562"/>
      <c r="L49" s="1562"/>
      <c r="M49" s="1562"/>
      <c r="N49" s="1562"/>
      <c r="O49" s="1562"/>
      <c r="P49" s="1562"/>
      <c r="Q49" s="1562"/>
      <c r="R49" s="1562"/>
      <c r="S49" s="1562"/>
      <c r="T49" s="1562"/>
      <c r="U49" s="1562"/>
      <c r="V49" s="1562"/>
      <c r="W49" s="1562"/>
      <c r="X49" s="1562"/>
      <c r="Y49" s="1562"/>
      <c r="Z49" s="1562"/>
      <c r="AA49" s="1562"/>
      <c r="AB49" s="1562"/>
      <c r="AC49" s="1562"/>
      <c r="AD49" s="1563"/>
    </row>
    <row r="50" spans="1:30" x14ac:dyDescent="0.2">
      <c r="A50" s="426"/>
      <c r="B50" s="1564"/>
      <c r="C50" s="1565"/>
      <c r="D50" s="1565"/>
      <c r="E50" s="1565"/>
      <c r="F50" s="1565"/>
      <c r="G50" s="1565"/>
      <c r="H50" s="1565"/>
      <c r="I50" s="1565"/>
      <c r="J50" s="1565"/>
      <c r="K50" s="1565"/>
      <c r="L50" s="1565"/>
      <c r="M50" s="1565"/>
      <c r="N50" s="1565"/>
      <c r="O50" s="1565"/>
      <c r="P50" s="1565"/>
      <c r="Q50" s="1565"/>
      <c r="R50" s="1565"/>
      <c r="S50" s="1565"/>
      <c r="T50" s="1565"/>
      <c r="U50" s="1565"/>
      <c r="V50" s="1565"/>
      <c r="W50" s="1565"/>
      <c r="X50" s="1565"/>
      <c r="Y50" s="1565"/>
      <c r="Z50" s="1565"/>
      <c r="AA50" s="1565"/>
      <c r="AB50" s="1565"/>
      <c r="AC50" s="1565"/>
      <c r="AD50" s="1566"/>
    </row>
    <row r="51" spans="1:30" x14ac:dyDescent="0.2">
      <c r="A51" s="427"/>
      <c r="B51" s="1567"/>
      <c r="C51" s="1568"/>
      <c r="D51" s="1568"/>
      <c r="E51" s="1568"/>
      <c r="F51" s="1568"/>
      <c r="G51" s="1568"/>
      <c r="H51" s="1568"/>
      <c r="I51" s="1568"/>
      <c r="J51" s="1568"/>
      <c r="K51" s="1568"/>
      <c r="L51" s="1568"/>
      <c r="M51" s="1568"/>
      <c r="N51" s="1568"/>
      <c r="O51" s="1568"/>
      <c r="P51" s="1568"/>
      <c r="Q51" s="1568"/>
      <c r="R51" s="1568"/>
      <c r="S51" s="1568"/>
      <c r="T51" s="1568"/>
      <c r="U51" s="1568"/>
      <c r="V51" s="1568"/>
      <c r="W51" s="1568"/>
      <c r="X51" s="1568"/>
      <c r="Y51" s="1568"/>
      <c r="Z51" s="1568"/>
      <c r="AA51" s="1568"/>
      <c r="AB51" s="1568"/>
      <c r="AC51" s="1568"/>
      <c r="AD51" s="1569"/>
    </row>
    <row r="52" spans="1:30" x14ac:dyDescent="0.2">
      <c r="A52" s="427"/>
      <c r="B52" s="1567"/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9"/>
    </row>
    <row r="53" spans="1:30" x14ac:dyDescent="0.2">
      <c r="A53" s="427"/>
      <c r="B53" s="1567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9"/>
    </row>
    <row r="54" spans="1:30" x14ac:dyDescent="0.2">
      <c r="A54" s="427"/>
      <c r="B54" s="1567"/>
      <c r="C54" s="1568"/>
      <c r="D54" s="1568"/>
      <c r="E54" s="1568"/>
      <c r="F54" s="1568"/>
      <c r="G54" s="1568"/>
      <c r="H54" s="1568"/>
      <c r="I54" s="1568"/>
      <c r="J54" s="1568"/>
      <c r="K54" s="1568"/>
      <c r="L54" s="1568"/>
      <c r="M54" s="1568"/>
      <c r="N54" s="1568"/>
      <c r="O54" s="1568"/>
      <c r="P54" s="1568"/>
      <c r="Q54" s="1568"/>
      <c r="R54" s="1568"/>
      <c r="S54" s="1568"/>
      <c r="T54" s="1568"/>
      <c r="U54" s="1568"/>
      <c r="V54" s="1568"/>
      <c r="W54" s="1568"/>
      <c r="X54" s="1568"/>
      <c r="Y54" s="1568"/>
      <c r="Z54" s="1568"/>
      <c r="AA54" s="1568"/>
      <c r="AB54" s="1568"/>
      <c r="AC54" s="1568"/>
      <c r="AD54" s="1569"/>
    </row>
    <row r="55" spans="1:30" x14ac:dyDescent="0.2">
      <c r="A55" s="427"/>
      <c r="B55" s="1567"/>
      <c r="C55" s="1568"/>
      <c r="D55" s="1568"/>
      <c r="E55" s="1568"/>
      <c r="F55" s="1568"/>
      <c r="G55" s="1568"/>
      <c r="H55" s="1568"/>
      <c r="I55" s="1568"/>
      <c r="J55" s="1568"/>
      <c r="K55" s="1568"/>
      <c r="L55" s="1568"/>
      <c r="M55" s="1568"/>
      <c r="N55" s="1568"/>
      <c r="O55" s="1568"/>
      <c r="P55" s="1568"/>
      <c r="Q55" s="1568"/>
      <c r="R55" s="1568"/>
      <c r="S55" s="1568"/>
      <c r="T55" s="1568"/>
      <c r="U55" s="1568"/>
      <c r="V55" s="1568"/>
      <c r="W55" s="1568"/>
      <c r="X55" s="1568"/>
      <c r="Y55" s="1568"/>
      <c r="Z55" s="1568"/>
      <c r="AA55" s="1568"/>
      <c r="AB55" s="1568"/>
      <c r="AC55" s="1568"/>
      <c r="AD55" s="1569"/>
    </row>
    <row r="56" spans="1:30" x14ac:dyDescent="0.2">
      <c r="A56" s="427"/>
      <c r="B56" s="1567"/>
      <c r="C56" s="1568"/>
      <c r="D56" s="1568"/>
      <c r="E56" s="1568"/>
      <c r="F56" s="1568"/>
      <c r="G56" s="1568"/>
      <c r="H56" s="1568"/>
      <c r="I56" s="1568"/>
      <c r="J56" s="1568"/>
      <c r="K56" s="1568"/>
      <c r="L56" s="1568"/>
      <c r="M56" s="1568"/>
      <c r="N56" s="1568"/>
      <c r="O56" s="1568"/>
      <c r="P56" s="1568"/>
      <c r="Q56" s="1568"/>
      <c r="R56" s="1568"/>
      <c r="S56" s="1568"/>
      <c r="T56" s="1568"/>
      <c r="U56" s="1568"/>
      <c r="V56" s="1568"/>
      <c r="W56" s="1568"/>
      <c r="X56" s="1568"/>
      <c r="Y56" s="1568"/>
      <c r="Z56" s="1568"/>
      <c r="AA56" s="1568"/>
      <c r="AB56" s="1568"/>
      <c r="AC56" s="1568"/>
      <c r="AD56" s="1569"/>
    </row>
    <row r="57" spans="1:30" x14ac:dyDescent="0.2">
      <c r="A57" s="427"/>
      <c r="B57" s="1567"/>
      <c r="C57" s="1568"/>
      <c r="D57" s="1568"/>
      <c r="E57" s="1568"/>
      <c r="F57" s="1568"/>
      <c r="G57" s="1568"/>
      <c r="H57" s="1568"/>
      <c r="I57" s="1568"/>
      <c r="J57" s="1568"/>
      <c r="K57" s="1568"/>
      <c r="L57" s="1568"/>
      <c r="M57" s="1568"/>
      <c r="N57" s="1568"/>
      <c r="O57" s="1568"/>
      <c r="P57" s="1568"/>
      <c r="Q57" s="1568"/>
      <c r="R57" s="1568"/>
      <c r="S57" s="1568"/>
      <c r="T57" s="1568"/>
      <c r="U57" s="1568"/>
      <c r="V57" s="1568"/>
      <c r="W57" s="1568"/>
      <c r="X57" s="1568"/>
      <c r="Y57" s="1568"/>
      <c r="Z57" s="1568"/>
      <c r="AA57" s="1568"/>
      <c r="AB57" s="1568"/>
      <c r="AC57" s="1568"/>
      <c r="AD57" s="1569"/>
    </row>
    <row r="58" spans="1:30" x14ac:dyDescent="0.2">
      <c r="A58" s="472"/>
      <c r="B58" s="1570"/>
      <c r="C58" s="1571"/>
      <c r="D58" s="1571"/>
      <c r="E58" s="1571"/>
      <c r="F58" s="1571"/>
      <c r="G58" s="1571"/>
      <c r="H58" s="1571"/>
      <c r="I58" s="1571"/>
      <c r="J58" s="1571"/>
      <c r="K58" s="1571"/>
      <c r="L58" s="1571"/>
      <c r="M58" s="1571"/>
      <c r="N58" s="1571"/>
      <c r="O58" s="1571"/>
      <c r="P58" s="1571"/>
      <c r="Q58" s="1571"/>
      <c r="R58" s="1571"/>
      <c r="S58" s="1571"/>
      <c r="T58" s="1571"/>
      <c r="U58" s="1571"/>
      <c r="V58" s="1571"/>
      <c r="W58" s="1571"/>
      <c r="X58" s="1571"/>
      <c r="Y58" s="1571"/>
      <c r="Z58" s="1571"/>
      <c r="AA58" s="1571"/>
      <c r="AB58" s="1571"/>
      <c r="AC58" s="1571"/>
      <c r="AD58" s="1572"/>
    </row>
  </sheetData>
  <mergeCells count="204">
    <mergeCell ref="B50:AD50"/>
    <mergeCell ref="B51:AD51"/>
    <mergeCell ref="B52:AD52"/>
    <mergeCell ref="B53:AD53"/>
    <mergeCell ref="B54:AD54"/>
    <mergeCell ref="B55:AD55"/>
    <mergeCell ref="B56:AD56"/>
    <mergeCell ref="B57:AD57"/>
    <mergeCell ref="B58:AD58"/>
    <mergeCell ref="AA16:AC16"/>
    <mergeCell ref="AA17:AC17"/>
    <mergeCell ref="AA18:AC18"/>
    <mergeCell ref="AA28:AC2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48:AD49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31:H31"/>
    <mergeCell ref="F32:H32"/>
    <mergeCell ref="F33:H33"/>
    <mergeCell ref="U43:AA43"/>
    <mergeCell ref="F36:H36"/>
    <mergeCell ref="AA29:AC29"/>
    <mergeCell ref="B31:E31"/>
    <mergeCell ref="F34:H34"/>
    <mergeCell ref="Q22:T22"/>
    <mergeCell ref="N20:P20"/>
    <mergeCell ref="Q15:T15"/>
    <mergeCell ref="Q12:T12"/>
    <mergeCell ref="Q13:T13"/>
    <mergeCell ref="N33:P33"/>
    <mergeCell ref="B36:E36"/>
    <mergeCell ref="N16:P16"/>
    <mergeCell ref="N17:P17"/>
    <mergeCell ref="F30:H30"/>
    <mergeCell ref="F29:H29"/>
    <mergeCell ref="Q19:T19"/>
    <mergeCell ref="Q20:T20"/>
    <mergeCell ref="Q17:T17"/>
    <mergeCell ref="Q16:T16"/>
    <mergeCell ref="Q18:T18"/>
    <mergeCell ref="B30:E30"/>
    <mergeCell ref="B29:E29"/>
    <mergeCell ref="B21:E21"/>
    <mergeCell ref="B22:E22"/>
    <mergeCell ref="B23:E23"/>
    <mergeCell ref="B24:E24"/>
    <mergeCell ref="B25:E25"/>
    <mergeCell ref="B26:E26"/>
    <mergeCell ref="B27:E27"/>
    <mergeCell ref="B28:E28"/>
    <mergeCell ref="Q11:T11"/>
    <mergeCell ref="B20:E20"/>
    <mergeCell ref="Q26:T26"/>
    <mergeCell ref="B12:E12"/>
    <mergeCell ref="B13:E13"/>
    <mergeCell ref="B14:E14"/>
    <mergeCell ref="B15:E15"/>
    <mergeCell ref="B16:E16"/>
    <mergeCell ref="Q23:T23"/>
    <mergeCell ref="N12:P12"/>
    <mergeCell ref="N24:P24"/>
    <mergeCell ref="N25:P25"/>
    <mergeCell ref="N26:P26"/>
    <mergeCell ref="Q21:T21"/>
    <mergeCell ref="I11:M11"/>
    <mergeCell ref="N11:P11"/>
    <mergeCell ref="B11:E11"/>
    <mergeCell ref="F11:H11"/>
    <mergeCell ref="N21:P21"/>
    <mergeCell ref="N22:P22"/>
    <mergeCell ref="N23:P23"/>
    <mergeCell ref="B17:E17"/>
    <mergeCell ref="B18:E18"/>
    <mergeCell ref="B19:E19"/>
    <mergeCell ref="A1:AD2"/>
    <mergeCell ref="A7:A10"/>
    <mergeCell ref="F7:H9"/>
    <mergeCell ref="I7:M10"/>
    <mergeCell ref="N7:P9"/>
    <mergeCell ref="Q7:T9"/>
    <mergeCell ref="AA7:AC9"/>
    <mergeCell ref="U7:W10"/>
    <mergeCell ref="AD7:AD10"/>
    <mergeCell ref="Q10:T10"/>
    <mergeCell ref="N10:P10"/>
    <mergeCell ref="B10:E10"/>
    <mergeCell ref="F10:H10"/>
    <mergeCell ref="B7:E9"/>
    <mergeCell ref="AA10:AC10"/>
    <mergeCell ref="AA11:AC11"/>
    <mergeCell ref="AA12:AC12"/>
    <mergeCell ref="AA13:AC13"/>
    <mergeCell ref="AA14:AC14"/>
    <mergeCell ref="AA15:AC15"/>
    <mergeCell ref="B40:E41"/>
    <mergeCell ref="Q35:T35"/>
    <mergeCell ref="Q32:T32"/>
    <mergeCell ref="Q33:T33"/>
    <mergeCell ref="X32:Z32"/>
    <mergeCell ref="X33:Z33"/>
    <mergeCell ref="X34:Z34"/>
    <mergeCell ref="X35:Z35"/>
    <mergeCell ref="N32:P32"/>
    <mergeCell ref="B32:E32"/>
    <mergeCell ref="B33:E33"/>
    <mergeCell ref="B34:E34"/>
    <mergeCell ref="B35:E35"/>
    <mergeCell ref="Q38:T38"/>
    <mergeCell ref="Q36:T36"/>
    <mergeCell ref="F38:H38"/>
    <mergeCell ref="F35:H35"/>
    <mergeCell ref="Q37:T37"/>
    <mergeCell ref="X36:Z36"/>
    <mergeCell ref="B38:E38"/>
    <mergeCell ref="B37:E37"/>
    <mergeCell ref="F37:H37"/>
    <mergeCell ref="X37:Z37"/>
    <mergeCell ref="X38:Z38"/>
    <mergeCell ref="N36:P36"/>
    <mergeCell ref="N37:P37"/>
    <mergeCell ref="N38:P38"/>
    <mergeCell ref="Q27:T27"/>
    <mergeCell ref="Q24:T24"/>
    <mergeCell ref="Q25:T25"/>
    <mergeCell ref="X24:Z24"/>
    <mergeCell ref="N34:P34"/>
    <mergeCell ref="N35:P35"/>
    <mergeCell ref="X30:Z30"/>
    <mergeCell ref="N30:P30"/>
    <mergeCell ref="X25:Z25"/>
    <mergeCell ref="X26:Z26"/>
    <mergeCell ref="N27:P27"/>
    <mergeCell ref="AA30:AC30"/>
    <mergeCell ref="AA31:AC31"/>
    <mergeCell ref="AA32:AC32"/>
    <mergeCell ref="AA33:AC33"/>
    <mergeCell ref="N31:P31"/>
    <mergeCell ref="X11:Z11"/>
    <mergeCell ref="X12:Z12"/>
    <mergeCell ref="X13:Z13"/>
    <mergeCell ref="X14:Z14"/>
    <mergeCell ref="X15:Z15"/>
    <mergeCell ref="X16:Z16"/>
    <mergeCell ref="X17:Z17"/>
    <mergeCell ref="X18:Z18"/>
    <mergeCell ref="X19:Z19"/>
    <mergeCell ref="X20:Z20"/>
    <mergeCell ref="X21:Z21"/>
    <mergeCell ref="X22:Z22"/>
    <mergeCell ref="X23:Z23"/>
    <mergeCell ref="Q14:T14"/>
    <mergeCell ref="N13:P13"/>
    <mergeCell ref="N14:P14"/>
    <mergeCell ref="N18:P18"/>
    <mergeCell ref="N19:P19"/>
    <mergeCell ref="N15:P15"/>
    <mergeCell ref="N43:S43"/>
    <mergeCell ref="X7:Z8"/>
    <mergeCell ref="X9:Z10"/>
    <mergeCell ref="F43:K43"/>
    <mergeCell ref="U11:W11"/>
    <mergeCell ref="F40:L41"/>
    <mergeCell ref="U40:X41"/>
    <mergeCell ref="AA34:AC34"/>
    <mergeCell ref="AA35:AC35"/>
    <mergeCell ref="AA36:AC36"/>
    <mergeCell ref="AA37:AC37"/>
    <mergeCell ref="AA38:AC38"/>
    <mergeCell ref="Q40:T41"/>
    <mergeCell ref="X27:Z27"/>
    <mergeCell ref="Q31:T31"/>
    <mergeCell ref="Q34:T34"/>
    <mergeCell ref="X31:Z31"/>
    <mergeCell ref="Q29:T29"/>
    <mergeCell ref="Q28:T28"/>
    <mergeCell ref="X28:Z28"/>
    <mergeCell ref="X29:Z29"/>
    <mergeCell ref="N28:P28"/>
    <mergeCell ref="N29:P29"/>
    <mergeCell ref="Q30:T30"/>
  </mergeCells>
  <pageMargins left="0.31496062992125984" right="0.18" top="0.35433070866141736" bottom="0.25" header="0.27559055118110237" footer="0.37"/>
  <pageSetup paperSize="9" scale="95" orientation="portrait" r:id="rId1"/>
  <headerFooter>
    <oddFooter>&amp;R2.05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showGridLines="0" view="pageBreakPreview" topLeftCell="A16" zoomScaleNormal="100" zoomScaleSheetLayoutView="100" workbookViewId="0">
      <selection activeCell="E39" sqref="E39:O41"/>
    </sheetView>
  </sheetViews>
  <sheetFormatPr defaultColWidth="9.33203125" defaultRowHeight="12.75" x14ac:dyDescent="0.2"/>
  <cols>
    <col min="1" max="1" width="4.5" style="3" customWidth="1"/>
    <col min="2" max="2" width="4.5" style="5" customWidth="1"/>
    <col min="3" max="3" width="6.5" style="5" customWidth="1"/>
    <col min="4" max="4" width="4.83203125" style="5" customWidth="1"/>
    <col min="5" max="14" width="4.5" style="3" customWidth="1"/>
    <col min="15" max="15" width="5.83203125" style="3" customWidth="1"/>
    <col min="16" max="16" width="4.83203125" style="3" customWidth="1"/>
    <col min="17" max="17" width="5.83203125" style="3" customWidth="1"/>
    <col min="18" max="18" width="1.5" style="3" customWidth="1"/>
    <col min="19" max="19" width="5.33203125" style="3" customWidth="1"/>
    <col min="20" max="20" width="4" style="3" customWidth="1"/>
    <col min="21" max="21" width="4.6640625" style="3" customWidth="1"/>
    <col min="22" max="22" width="5.33203125" style="3" customWidth="1"/>
    <col min="23" max="23" width="1.5" style="3" customWidth="1"/>
    <col min="24" max="24" width="3" style="3" customWidth="1"/>
    <col min="25" max="25" width="2.83203125" style="3" customWidth="1"/>
    <col min="26" max="26" width="2.5" style="3" customWidth="1"/>
    <col min="27" max="27" width="3.33203125" style="3" customWidth="1"/>
    <col min="28" max="29" width="4.83203125" style="3" customWidth="1"/>
    <col min="30" max="16384" width="9.33203125" style="3"/>
  </cols>
  <sheetData>
    <row r="1" spans="1:29" ht="15" customHeight="1" x14ac:dyDescent="0.2">
      <c r="A1" s="1317" t="s">
        <v>361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1317"/>
      <c r="R1" s="1317"/>
      <c r="S1" s="1317"/>
      <c r="T1" s="1317"/>
      <c r="U1" s="1317"/>
      <c r="V1" s="1721"/>
      <c r="W1" s="1715" t="s">
        <v>159</v>
      </c>
      <c r="X1" s="1716"/>
      <c r="Y1" s="1716"/>
      <c r="Z1" s="1716"/>
      <c r="AA1" s="1716"/>
      <c r="AB1" s="1716"/>
      <c r="AC1" s="1717"/>
    </row>
    <row r="2" spans="1:29" ht="12.75" customHeight="1" x14ac:dyDescent="0.2">
      <c r="A2" s="1317"/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721"/>
      <c r="W2" s="1718" t="s">
        <v>157</v>
      </c>
      <c r="X2" s="1719"/>
      <c r="Y2" s="1719"/>
      <c r="Z2" s="1719"/>
      <c r="AA2" s="1719"/>
      <c r="AB2" s="1719"/>
      <c r="AC2" s="1720"/>
    </row>
    <row r="3" spans="1:29" ht="12.75" customHeight="1" thickBot="1" x14ac:dyDescent="0.25">
      <c r="A3" s="702"/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1575" t="s">
        <v>229</v>
      </c>
      <c r="X3" s="1576"/>
      <c r="Y3" s="1120" t="s">
        <v>32</v>
      </c>
      <c r="Z3" s="1120"/>
      <c r="AA3" s="1120"/>
      <c r="AB3" s="1120"/>
      <c r="AC3" s="1121"/>
    </row>
    <row r="4" spans="1:29" ht="12.75" customHeight="1" x14ac:dyDescent="0.2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577" t="s">
        <v>513</v>
      </c>
      <c r="Q4" s="1578"/>
      <c r="R4" s="409"/>
      <c r="W4" s="1448" t="s">
        <v>230</v>
      </c>
      <c r="X4" s="1449"/>
      <c r="Y4" s="1126" t="s">
        <v>32</v>
      </c>
      <c r="Z4" s="1126"/>
      <c r="AA4" s="1126"/>
      <c r="AB4" s="1126"/>
      <c r="AC4" s="1127"/>
    </row>
    <row r="5" spans="1:29" ht="6" customHeight="1" x14ac:dyDescent="0.2">
      <c r="A5" s="26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579"/>
      <c r="Q5" s="1580"/>
      <c r="R5" s="938"/>
      <c r="S5" s="5"/>
      <c r="T5" s="5"/>
      <c r="U5" s="5"/>
    </row>
    <row r="6" spans="1:29" ht="11.25" customHeight="1" thickBot="1" x14ac:dyDescent="0.25">
      <c r="A6" s="1777" t="str">
        <f>"► Column "&amp;P12&amp;" indicate yes or no if you have in your house the listed items (in working order)"</f>
        <v>► Column 2302 indicate yes or no if you have in your house the listed items (in working order)</v>
      </c>
      <c r="B6" s="1777"/>
      <c r="C6" s="1777"/>
      <c r="D6" s="1777"/>
      <c r="E6" s="1777"/>
      <c r="F6" s="1777"/>
      <c r="G6" s="1777"/>
      <c r="H6" s="1777"/>
      <c r="I6" s="1777"/>
      <c r="J6" s="1777"/>
      <c r="K6" s="1777"/>
      <c r="L6" s="1777"/>
      <c r="M6" s="1777"/>
      <c r="N6" s="1777"/>
      <c r="O6" s="1778"/>
      <c r="P6" s="1579"/>
      <c r="Q6" s="1580"/>
      <c r="R6" s="939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29" ht="15" customHeight="1" thickBot="1" x14ac:dyDescent="0.25">
      <c r="A7" s="1777"/>
      <c r="B7" s="1777"/>
      <c r="C7" s="1777"/>
      <c r="D7" s="1777"/>
      <c r="E7" s="1777"/>
      <c r="F7" s="1777"/>
      <c r="G7" s="1777"/>
      <c r="H7" s="1777"/>
      <c r="I7" s="1777"/>
      <c r="J7" s="1777"/>
      <c r="K7" s="1777"/>
      <c r="L7" s="1777"/>
      <c r="M7" s="1777"/>
      <c r="N7" s="1777"/>
      <c r="O7" s="1778"/>
      <c r="P7" s="1581"/>
      <c r="Q7" s="1371"/>
      <c r="R7" s="626"/>
      <c r="S7" s="1686" t="s">
        <v>203</v>
      </c>
      <c r="T7" s="1686"/>
      <c r="U7" s="1686"/>
      <c r="V7" s="1686"/>
      <c r="W7" s="1686"/>
      <c r="X7" s="1686"/>
      <c r="Y7" s="1686"/>
      <c r="Z7" s="1686"/>
      <c r="AA7" s="1686"/>
      <c r="AB7" s="1687"/>
    </row>
    <row r="8" spans="1:29" ht="15.75" customHeight="1" x14ac:dyDescent="0.2">
      <c r="A8" s="1684" t="str">
        <f>"► Column "&amp;S12&amp;" to "&amp;AA12&amp;" indicate with a X if the hh spent in order to:
             buy ("&amp;S12&amp;" &amp; "&amp;U12&amp;"), hire ("&amp;X12&amp;") or repair ("&amp;AA12&amp;")"</f>
        <v>► Column 2303 to 2306 indicate with a X if the hh spent in order to:
             buy (2303 &amp; 2304), hire (2305) or repair (2306)</v>
      </c>
      <c r="B8" s="1684"/>
      <c r="C8" s="1684"/>
      <c r="D8" s="1684"/>
      <c r="E8" s="1684"/>
      <c r="F8" s="1684"/>
      <c r="G8" s="1684"/>
      <c r="H8" s="1684"/>
      <c r="I8" s="1684"/>
      <c r="J8" s="1684"/>
      <c r="K8" s="1684"/>
      <c r="L8" s="1684"/>
      <c r="M8" s="1684"/>
      <c r="N8" s="1684"/>
      <c r="O8" s="1685"/>
      <c r="P8" s="1582" t="s">
        <v>198</v>
      </c>
      <c r="Q8" s="1369"/>
      <c r="R8" s="627"/>
      <c r="S8" s="1694" t="s">
        <v>109</v>
      </c>
      <c r="T8" s="1694"/>
      <c r="U8" s="1694"/>
      <c r="V8" s="1695"/>
      <c r="W8" s="337"/>
      <c r="X8" s="1688" t="s">
        <v>112</v>
      </c>
      <c r="Y8" s="1689"/>
      <c r="Z8" s="1689"/>
      <c r="AA8" s="1689"/>
      <c r="AB8" s="1689"/>
      <c r="AC8" s="1674" t="s">
        <v>20</v>
      </c>
    </row>
    <row r="9" spans="1:29" ht="11.25" customHeight="1" thickBot="1" x14ac:dyDescent="0.25">
      <c r="A9" s="1684"/>
      <c r="B9" s="1684"/>
      <c r="C9" s="1684"/>
      <c r="D9" s="1684"/>
      <c r="E9" s="1684"/>
      <c r="F9" s="1684"/>
      <c r="G9" s="1684"/>
      <c r="H9" s="1684"/>
      <c r="I9" s="1684"/>
      <c r="J9" s="1684"/>
      <c r="K9" s="1684"/>
      <c r="L9" s="1684"/>
      <c r="M9" s="1684"/>
      <c r="N9" s="1684"/>
      <c r="O9" s="1685"/>
      <c r="P9" s="1581"/>
      <c r="Q9" s="1372"/>
      <c r="R9" s="627"/>
      <c r="S9" s="1696" t="s">
        <v>27</v>
      </c>
      <c r="T9" s="1696"/>
      <c r="U9" s="1698" t="s">
        <v>110</v>
      </c>
      <c r="V9" s="1369"/>
      <c r="W9" s="338"/>
      <c r="X9" s="1690" t="s">
        <v>111</v>
      </c>
      <c r="Y9" s="1669"/>
      <c r="Z9" s="1691"/>
      <c r="AA9" s="1668" t="s">
        <v>113</v>
      </c>
      <c r="AB9" s="1669"/>
      <c r="AC9" s="1675"/>
    </row>
    <row r="10" spans="1:29" s="43" customFormat="1" ht="10.5" customHeight="1" x14ac:dyDescent="0.15">
      <c r="A10" s="1678"/>
      <c r="B10" s="1678"/>
      <c r="C10" s="1679"/>
      <c r="D10" s="1700" t="s">
        <v>152</v>
      </c>
      <c r="E10" s="1701"/>
      <c r="F10" s="1701"/>
      <c r="G10" s="1701"/>
      <c r="H10" s="1701"/>
      <c r="I10" s="1701"/>
      <c r="J10" s="1701"/>
      <c r="K10" s="1701"/>
      <c r="L10" s="1701"/>
      <c r="M10" s="1701"/>
      <c r="N10" s="1701"/>
      <c r="O10" s="1702"/>
      <c r="P10" s="1682" t="s">
        <v>130</v>
      </c>
      <c r="Q10" s="1683"/>
      <c r="R10" s="628"/>
      <c r="S10" s="1697"/>
      <c r="T10" s="1697"/>
      <c r="U10" s="1699"/>
      <c r="V10" s="1372"/>
      <c r="W10" s="339"/>
      <c r="X10" s="1692"/>
      <c r="Y10" s="1671"/>
      <c r="Z10" s="1693"/>
      <c r="AA10" s="1670"/>
      <c r="AB10" s="1671"/>
      <c r="AC10" s="1675"/>
    </row>
    <row r="11" spans="1:29" s="43" customFormat="1" ht="10.5" customHeight="1" x14ac:dyDescent="0.15">
      <c r="A11" s="1680"/>
      <c r="B11" s="1680"/>
      <c r="C11" s="1681"/>
      <c r="D11" s="1703"/>
      <c r="E11" s="1704"/>
      <c r="F11" s="1704"/>
      <c r="G11" s="1704"/>
      <c r="H11" s="1704"/>
      <c r="I11" s="1704"/>
      <c r="J11" s="1704"/>
      <c r="K11" s="1704"/>
      <c r="L11" s="1704"/>
      <c r="M11" s="1704"/>
      <c r="N11" s="1704"/>
      <c r="O11" s="1705"/>
      <c r="P11" s="1663" t="s">
        <v>131</v>
      </c>
      <c r="Q11" s="1664"/>
      <c r="R11" s="628"/>
      <c r="S11" s="1665" t="s">
        <v>134</v>
      </c>
      <c r="T11" s="1666"/>
      <c r="U11" s="1666"/>
      <c r="V11" s="1667"/>
      <c r="W11" s="340"/>
      <c r="X11" s="1709" t="s">
        <v>134</v>
      </c>
      <c r="Y11" s="1666"/>
      <c r="Z11" s="1666"/>
      <c r="AA11" s="1666"/>
      <c r="AB11" s="1666"/>
      <c r="AC11" s="1676"/>
    </row>
    <row r="12" spans="1:29" ht="10.5" customHeight="1" thickBot="1" x14ac:dyDescent="0.25">
      <c r="A12" s="1660">
        <v>2300</v>
      </c>
      <c r="B12" s="1661"/>
      <c r="C12" s="1662"/>
      <c r="D12" s="1672">
        <f>A12+1</f>
        <v>2301</v>
      </c>
      <c r="E12" s="1548"/>
      <c r="F12" s="1548"/>
      <c r="G12" s="1548"/>
      <c r="H12" s="1548"/>
      <c r="I12" s="1548"/>
      <c r="J12" s="1548"/>
      <c r="K12" s="1548"/>
      <c r="L12" s="1548"/>
      <c r="M12" s="1548"/>
      <c r="N12" s="1548"/>
      <c r="O12" s="1673"/>
      <c r="P12" s="1672">
        <f>D12+1</f>
        <v>2302</v>
      </c>
      <c r="Q12" s="1549"/>
      <c r="R12" s="629"/>
      <c r="S12" s="1548">
        <f>P12+1</f>
        <v>2303</v>
      </c>
      <c r="T12" s="1708"/>
      <c r="U12" s="1677">
        <f>S12+1</f>
        <v>2304</v>
      </c>
      <c r="V12" s="1549"/>
      <c r="W12" s="341"/>
      <c r="X12" s="1547">
        <f>U12+1</f>
        <v>2305</v>
      </c>
      <c r="Y12" s="1548"/>
      <c r="Z12" s="1708"/>
      <c r="AA12" s="1677">
        <f>X12+1</f>
        <v>2306</v>
      </c>
      <c r="AB12" s="1548"/>
      <c r="AC12" s="167">
        <f>AA12+1</f>
        <v>2307</v>
      </c>
    </row>
    <row r="13" spans="1:29" ht="15.6" customHeight="1" x14ac:dyDescent="0.2">
      <c r="A13" s="1657" t="s">
        <v>340</v>
      </c>
      <c r="B13" s="1658"/>
      <c r="C13" s="1659"/>
      <c r="D13" s="30">
        <v>111</v>
      </c>
      <c r="E13" s="27" t="s">
        <v>304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706" t="s">
        <v>115</v>
      </c>
      <c r="Q13" s="1707"/>
      <c r="R13" s="630"/>
      <c r="S13" s="1713" t="s">
        <v>129</v>
      </c>
      <c r="T13" s="1726"/>
      <c r="U13" s="1712" t="s">
        <v>129</v>
      </c>
      <c r="V13" s="1714"/>
      <c r="W13" s="342"/>
      <c r="X13" s="1710" t="s">
        <v>129</v>
      </c>
      <c r="Y13" s="1711"/>
      <c r="Z13" s="1711"/>
      <c r="AA13" s="1712" t="s">
        <v>129</v>
      </c>
      <c r="AB13" s="1713"/>
      <c r="AC13" s="208" t="s">
        <v>115</v>
      </c>
    </row>
    <row r="14" spans="1:29" ht="15.6" customHeight="1" x14ac:dyDescent="0.2">
      <c r="A14" s="1610"/>
      <c r="B14" s="1611"/>
      <c r="C14" s="1612"/>
      <c r="D14" s="858">
        <v>112</v>
      </c>
      <c r="E14" s="782" t="s">
        <v>305</v>
      </c>
      <c r="F14" s="783"/>
      <c r="G14" s="783"/>
      <c r="H14" s="783"/>
      <c r="I14" s="783"/>
      <c r="J14" s="783"/>
      <c r="K14" s="783"/>
      <c r="L14" s="783"/>
      <c r="M14" s="783"/>
      <c r="N14" s="783"/>
      <c r="O14" s="783"/>
      <c r="P14" s="1583" t="s">
        <v>115</v>
      </c>
      <c r="Q14" s="1584"/>
      <c r="R14" s="631"/>
      <c r="S14" s="1585" t="s">
        <v>129</v>
      </c>
      <c r="T14" s="1585"/>
      <c r="U14" s="1586" t="s">
        <v>129</v>
      </c>
      <c r="V14" s="1587"/>
      <c r="W14" s="343"/>
      <c r="X14" s="1399" t="s">
        <v>129</v>
      </c>
      <c r="Y14" s="1393"/>
      <c r="Z14" s="1393"/>
      <c r="AA14" s="1586" t="s">
        <v>129</v>
      </c>
      <c r="AB14" s="1585"/>
      <c r="AC14" s="859" t="s">
        <v>115</v>
      </c>
    </row>
    <row r="15" spans="1:29" ht="15.6" customHeight="1" x14ac:dyDescent="0.2">
      <c r="A15" s="1610"/>
      <c r="B15" s="1611"/>
      <c r="C15" s="1612"/>
      <c r="D15" s="558">
        <v>113</v>
      </c>
      <c r="E15" s="33" t="s">
        <v>306</v>
      </c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1588" t="s">
        <v>115</v>
      </c>
      <c r="Q15" s="1589"/>
      <c r="R15" s="631"/>
      <c r="S15" s="1647" t="s">
        <v>129</v>
      </c>
      <c r="T15" s="1647"/>
      <c r="U15" s="1598" t="s">
        <v>129</v>
      </c>
      <c r="V15" s="1599"/>
      <c r="W15" s="343"/>
      <c r="X15" s="1623" t="s">
        <v>129</v>
      </c>
      <c r="Y15" s="1624"/>
      <c r="Z15" s="1624"/>
      <c r="AA15" s="1598" t="s">
        <v>129</v>
      </c>
      <c r="AB15" s="1647"/>
      <c r="AC15" s="351" t="s">
        <v>115</v>
      </c>
    </row>
    <row r="16" spans="1:29" ht="15.6" customHeight="1" x14ac:dyDescent="0.2">
      <c r="A16" s="1610"/>
      <c r="B16" s="1611"/>
      <c r="C16" s="1612"/>
      <c r="D16" s="858">
        <v>114</v>
      </c>
      <c r="E16" s="782" t="s">
        <v>307</v>
      </c>
      <c r="F16" s="783"/>
      <c r="G16" s="783"/>
      <c r="H16" s="783"/>
      <c r="I16" s="783"/>
      <c r="J16" s="783"/>
      <c r="K16" s="783"/>
      <c r="L16" s="783"/>
      <c r="M16" s="783"/>
      <c r="N16" s="783"/>
      <c r="O16" s="783"/>
      <c r="P16" s="1583" t="s">
        <v>115</v>
      </c>
      <c r="Q16" s="1584"/>
      <c r="R16" s="631"/>
      <c r="S16" s="1585" t="s">
        <v>129</v>
      </c>
      <c r="T16" s="1585"/>
      <c r="U16" s="1586" t="s">
        <v>129</v>
      </c>
      <c r="V16" s="1587"/>
      <c r="W16" s="343"/>
      <c r="X16" s="1399" t="s">
        <v>129</v>
      </c>
      <c r="Y16" s="1393"/>
      <c r="Z16" s="1393"/>
      <c r="AA16" s="1586" t="s">
        <v>129</v>
      </c>
      <c r="AB16" s="1585"/>
      <c r="AC16" s="859" t="s">
        <v>115</v>
      </c>
    </row>
    <row r="17" spans="1:29" ht="15.6" customHeight="1" x14ac:dyDescent="0.2">
      <c r="A17" s="1610"/>
      <c r="B17" s="1611"/>
      <c r="C17" s="1612"/>
      <c r="D17" s="558">
        <v>115</v>
      </c>
      <c r="E17" s="33" t="s">
        <v>308</v>
      </c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1588" t="s">
        <v>115</v>
      </c>
      <c r="Q17" s="1589"/>
      <c r="R17" s="631"/>
      <c r="S17" s="1647" t="s">
        <v>129</v>
      </c>
      <c r="T17" s="1647"/>
      <c r="U17" s="1598" t="s">
        <v>129</v>
      </c>
      <c r="V17" s="1599"/>
      <c r="W17" s="343"/>
      <c r="X17" s="1623" t="s">
        <v>129</v>
      </c>
      <c r="Y17" s="1624"/>
      <c r="Z17" s="1624"/>
      <c r="AA17" s="1598" t="s">
        <v>129</v>
      </c>
      <c r="AB17" s="1647"/>
      <c r="AC17" s="351" t="s">
        <v>115</v>
      </c>
    </row>
    <row r="18" spans="1:29" ht="15.6" customHeight="1" x14ac:dyDescent="0.2">
      <c r="A18" s="1610"/>
      <c r="B18" s="1611"/>
      <c r="C18" s="1612"/>
      <c r="D18" s="858">
        <v>116</v>
      </c>
      <c r="E18" s="783" t="s">
        <v>82</v>
      </c>
      <c r="F18" s="783"/>
      <c r="G18" s="783"/>
      <c r="H18" s="783"/>
      <c r="I18" s="783"/>
      <c r="J18" s="783"/>
      <c r="K18" s="783"/>
      <c r="L18" s="783"/>
      <c r="M18" s="783"/>
      <c r="N18" s="783"/>
      <c r="O18" s="783"/>
      <c r="P18" s="1583" t="s">
        <v>115</v>
      </c>
      <c r="Q18" s="1584"/>
      <c r="R18" s="631"/>
      <c r="S18" s="1585" t="s">
        <v>129</v>
      </c>
      <c r="T18" s="1585"/>
      <c r="U18" s="1586" t="s">
        <v>129</v>
      </c>
      <c r="V18" s="1587"/>
      <c r="W18" s="343"/>
      <c r="X18" s="1399" t="s">
        <v>129</v>
      </c>
      <c r="Y18" s="1393"/>
      <c r="Z18" s="1393"/>
      <c r="AA18" s="1586" t="s">
        <v>129</v>
      </c>
      <c r="AB18" s="1585"/>
      <c r="AC18" s="859" t="s">
        <v>115</v>
      </c>
    </row>
    <row r="19" spans="1:29" ht="15.6" customHeight="1" x14ac:dyDescent="0.2">
      <c r="A19" s="1610"/>
      <c r="B19" s="1611"/>
      <c r="C19" s="1612"/>
      <c r="D19" s="558">
        <v>117</v>
      </c>
      <c r="E19" s="33" t="s">
        <v>309</v>
      </c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1588" t="s">
        <v>115</v>
      </c>
      <c r="Q19" s="1589"/>
      <c r="R19" s="631"/>
      <c r="S19" s="1647" t="s">
        <v>129</v>
      </c>
      <c r="T19" s="1647"/>
      <c r="U19" s="1598" t="s">
        <v>129</v>
      </c>
      <c r="V19" s="1599"/>
      <c r="W19" s="343"/>
      <c r="X19" s="1623" t="s">
        <v>129</v>
      </c>
      <c r="Y19" s="1624"/>
      <c r="Z19" s="1624"/>
      <c r="AA19" s="1598" t="s">
        <v>129</v>
      </c>
      <c r="AB19" s="1647"/>
      <c r="AC19" s="351" t="s">
        <v>115</v>
      </c>
    </row>
    <row r="20" spans="1:29" ht="15.6" customHeight="1" x14ac:dyDescent="0.2">
      <c r="A20" s="1610"/>
      <c r="B20" s="1611"/>
      <c r="C20" s="1612"/>
      <c r="D20" s="858">
        <v>118</v>
      </c>
      <c r="E20" s="783" t="s">
        <v>310</v>
      </c>
      <c r="F20" s="783"/>
      <c r="G20" s="783"/>
      <c r="H20" s="783"/>
      <c r="I20" s="783"/>
      <c r="J20" s="783"/>
      <c r="K20" s="783"/>
      <c r="L20" s="783"/>
      <c r="M20" s="783"/>
      <c r="N20" s="783"/>
      <c r="O20" s="783"/>
      <c r="P20" s="1583" t="s">
        <v>115</v>
      </c>
      <c r="Q20" s="1584"/>
      <c r="R20" s="631"/>
      <c r="S20" s="1585" t="s">
        <v>129</v>
      </c>
      <c r="T20" s="1585"/>
      <c r="U20" s="1586" t="s">
        <v>129</v>
      </c>
      <c r="V20" s="1587"/>
      <c r="W20" s="343"/>
      <c r="X20" s="1399" t="s">
        <v>129</v>
      </c>
      <c r="Y20" s="1393"/>
      <c r="Z20" s="1393"/>
      <c r="AA20" s="1586" t="s">
        <v>129</v>
      </c>
      <c r="AB20" s="1585"/>
      <c r="AC20" s="859" t="s">
        <v>115</v>
      </c>
    </row>
    <row r="21" spans="1:29" ht="15.6" customHeight="1" x14ac:dyDescent="0.2">
      <c r="A21" s="1613"/>
      <c r="B21" s="1614"/>
      <c r="C21" s="1615"/>
      <c r="D21" s="559">
        <v>119</v>
      </c>
      <c r="E21" s="274" t="s">
        <v>311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1590" t="s">
        <v>115</v>
      </c>
      <c r="Q21" s="1591"/>
      <c r="R21" s="632"/>
      <c r="S21" s="1727" t="s">
        <v>129</v>
      </c>
      <c r="T21" s="1727"/>
      <c r="U21" s="1752" t="s">
        <v>129</v>
      </c>
      <c r="V21" s="1753"/>
      <c r="W21" s="346"/>
      <c r="X21" s="1756" t="s">
        <v>129</v>
      </c>
      <c r="Y21" s="1757"/>
      <c r="Z21" s="1757"/>
      <c r="AA21" s="1752" t="s">
        <v>129</v>
      </c>
      <c r="AB21" s="1727"/>
      <c r="AC21" s="349" t="s">
        <v>115</v>
      </c>
    </row>
    <row r="22" spans="1:29" ht="15.6" customHeight="1" x14ac:dyDescent="0.2">
      <c r="A22" s="1607" t="s">
        <v>341</v>
      </c>
      <c r="B22" s="1608"/>
      <c r="C22" s="1609"/>
      <c r="D22" s="860">
        <v>211</v>
      </c>
      <c r="E22" s="861" t="s">
        <v>312</v>
      </c>
      <c r="F22" s="862"/>
      <c r="G22" s="862"/>
      <c r="H22" s="862"/>
      <c r="I22" s="862"/>
      <c r="J22" s="862"/>
      <c r="K22" s="862"/>
      <c r="L22" s="862"/>
      <c r="M22" s="862"/>
      <c r="N22" s="862"/>
      <c r="O22" s="862"/>
      <c r="P22" s="1592" t="s">
        <v>115</v>
      </c>
      <c r="Q22" s="1593"/>
      <c r="R22" s="633"/>
      <c r="S22" s="1651" t="s">
        <v>129</v>
      </c>
      <c r="T22" s="1651"/>
      <c r="U22" s="1748" t="s">
        <v>129</v>
      </c>
      <c r="V22" s="1749"/>
      <c r="W22" s="345"/>
      <c r="X22" s="1754" t="s">
        <v>129</v>
      </c>
      <c r="Y22" s="1755"/>
      <c r="Z22" s="1755"/>
      <c r="AA22" s="1748" t="s">
        <v>129</v>
      </c>
      <c r="AB22" s="1651"/>
      <c r="AC22" s="868" t="s">
        <v>115</v>
      </c>
    </row>
    <row r="23" spans="1:29" ht="15.6" customHeight="1" x14ac:dyDescent="0.2">
      <c r="A23" s="1610"/>
      <c r="B23" s="1611"/>
      <c r="C23" s="1612"/>
      <c r="D23" s="558">
        <f>D22+1</f>
        <v>212</v>
      </c>
      <c r="E23" s="309" t="s">
        <v>313</v>
      </c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1588" t="s">
        <v>115</v>
      </c>
      <c r="Q23" s="1589"/>
      <c r="R23" s="631"/>
      <c r="S23" s="1647" t="s">
        <v>129</v>
      </c>
      <c r="T23" s="1647"/>
      <c r="U23" s="1598" t="s">
        <v>129</v>
      </c>
      <c r="V23" s="1599"/>
      <c r="W23" s="343"/>
      <c r="X23" s="1623" t="s">
        <v>129</v>
      </c>
      <c r="Y23" s="1624"/>
      <c r="Z23" s="1624"/>
      <c r="AA23" s="1598" t="s">
        <v>129</v>
      </c>
      <c r="AB23" s="1647"/>
      <c r="AC23" s="351" t="s">
        <v>115</v>
      </c>
    </row>
    <row r="24" spans="1:29" ht="15.6" customHeight="1" x14ac:dyDescent="0.2">
      <c r="A24" s="1610"/>
      <c r="B24" s="1611"/>
      <c r="C24" s="1612"/>
      <c r="D24" s="858">
        <v>213</v>
      </c>
      <c r="E24" s="783" t="s">
        <v>314</v>
      </c>
      <c r="F24" s="783"/>
      <c r="G24" s="783"/>
      <c r="H24" s="783"/>
      <c r="I24" s="783"/>
      <c r="J24" s="783"/>
      <c r="K24" s="783"/>
      <c r="L24" s="783"/>
      <c r="M24" s="783"/>
      <c r="N24" s="783"/>
      <c r="O24" s="783"/>
      <c r="P24" s="1583" t="s">
        <v>115</v>
      </c>
      <c r="Q24" s="1584"/>
      <c r="R24" s="631"/>
      <c r="S24" s="1585" t="s">
        <v>129</v>
      </c>
      <c r="T24" s="1585"/>
      <c r="U24" s="1586" t="s">
        <v>129</v>
      </c>
      <c r="V24" s="1587"/>
      <c r="W24" s="343"/>
      <c r="X24" s="1399" t="s">
        <v>129</v>
      </c>
      <c r="Y24" s="1393"/>
      <c r="Z24" s="1393"/>
      <c r="AA24" s="1586" t="s">
        <v>129</v>
      </c>
      <c r="AB24" s="1585"/>
      <c r="AC24" s="859" t="s">
        <v>115</v>
      </c>
    </row>
    <row r="25" spans="1:29" ht="15.6" customHeight="1" x14ac:dyDescent="0.2">
      <c r="A25" s="1610"/>
      <c r="B25" s="1611"/>
      <c r="C25" s="1612"/>
      <c r="D25" s="42">
        <f>D24+1</f>
        <v>214</v>
      </c>
      <c r="E25" s="33" t="s">
        <v>315</v>
      </c>
      <c r="F25" s="309"/>
      <c r="G25" s="309"/>
      <c r="H25" s="309"/>
      <c r="I25" s="309"/>
      <c r="J25" s="309"/>
      <c r="K25" s="309"/>
      <c r="L25" s="309"/>
      <c r="M25" s="309"/>
      <c r="N25" s="309"/>
      <c r="O25" s="34"/>
      <c r="P25" s="1588" t="s">
        <v>115</v>
      </c>
      <c r="Q25" s="1589"/>
      <c r="R25" s="631"/>
      <c r="S25" s="1647" t="s">
        <v>129</v>
      </c>
      <c r="T25" s="1647"/>
      <c r="U25" s="1598" t="s">
        <v>129</v>
      </c>
      <c r="V25" s="1599"/>
      <c r="W25" s="343"/>
      <c r="X25" s="1623" t="s">
        <v>129</v>
      </c>
      <c r="Y25" s="1624"/>
      <c r="Z25" s="1624"/>
      <c r="AA25" s="1598" t="s">
        <v>129</v>
      </c>
      <c r="AB25" s="1647"/>
      <c r="AC25" s="351" t="s">
        <v>115</v>
      </c>
    </row>
    <row r="26" spans="1:29" ht="15.6" customHeight="1" x14ac:dyDescent="0.2">
      <c r="A26" s="1610"/>
      <c r="B26" s="1611"/>
      <c r="C26" s="1612"/>
      <c r="D26" s="863">
        <f t="shared" ref="D26:D28" si="0">D25+1</f>
        <v>215</v>
      </c>
      <c r="E26" s="782" t="s">
        <v>316</v>
      </c>
      <c r="F26" s="783"/>
      <c r="G26" s="783"/>
      <c r="H26" s="783"/>
      <c r="I26" s="783"/>
      <c r="J26" s="783"/>
      <c r="K26" s="783"/>
      <c r="L26" s="783"/>
      <c r="M26" s="783"/>
      <c r="N26" s="783"/>
      <c r="O26" s="864"/>
      <c r="P26" s="1583" t="s">
        <v>115</v>
      </c>
      <c r="Q26" s="1584"/>
      <c r="R26" s="631"/>
      <c r="S26" s="1585" t="s">
        <v>129</v>
      </c>
      <c r="T26" s="1585"/>
      <c r="U26" s="1586" t="s">
        <v>129</v>
      </c>
      <c r="V26" s="1587"/>
      <c r="W26" s="343"/>
      <c r="X26" s="1399" t="s">
        <v>129</v>
      </c>
      <c r="Y26" s="1393"/>
      <c r="Z26" s="1393"/>
      <c r="AA26" s="1586" t="s">
        <v>129</v>
      </c>
      <c r="AB26" s="1585"/>
      <c r="AC26" s="859" t="s">
        <v>115</v>
      </c>
    </row>
    <row r="27" spans="1:29" ht="15.6" customHeight="1" x14ac:dyDescent="0.2">
      <c r="A27" s="1610"/>
      <c r="B27" s="1611"/>
      <c r="C27" s="1612"/>
      <c r="D27" s="42">
        <f t="shared" si="0"/>
        <v>216</v>
      </c>
      <c r="E27" s="438" t="s">
        <v>317</v>
      </c>
      <c r="F27" s="309"/>
      <c r="G27" s="309"/>
      <c r="H27" s="309"/>
      <c r="I27" s="309"/>
      <c r="J27" s="309"/>
      <c r="K27" s="309"/>
      <c r="L27" s="309"/>
      <c r="M27" s="309"/>
      <c r="N27" s="309"/>
      <c r="O27" s="34"/>
      <c r="P27" s="1588" t="s">
        <v>115</v>
      </c>
      <c r="Q27" s="1589"/>
      <c r="R27" s="631"/>
      <c r="S27" s="1647" t="s">
        <v>129</v>
      </c>
      <c r="T27" s="1647"/>
      <c r="U27" s="1598" t="s">
        <v>129</v>
      </c>
      <c r="V27" s="1599"/>
      <c r="W27" s="343"/>
      <c r="X27" s="1623" t="s">
        <v>129</v>
      </c>
      <c r="Y27" s="1624"/>
      <c r="Z27" s="1624"/>
      <c r="AA27" s="1598" t="s">
        <v>129</v>
      </c>
      <c r="AB27" s="1647"/>
      <c r="AC27" s="351" t="s">
        <v>115</v>
      </c>
    </row>
    <row r="28" spans="1:29" ht="15.6" customHeight="1" x14ac:dyDescent="0.2">
      <c r="A28" s="1613"/>
      <c r="B28" s="1614"/>
      <c r="C28" s="1615"/>
      <c r="D28" s="865">
        <f t="shared" si="0"/>
        <v>217</v>
      </c>
      <c r="E28" s="866" t="s">
        <v>318</v>
      </c>
      <c r="F28" s="791"/>
      <c r="G28" s="791"/>
      <c r="H28" s="791"/>
      <c r="I28" s="791"/>
      <c r="J28" s="791"/>
      <c r="K28" s="791"/>
      <c r="L28" s="791"/>
      <c r="M28" s="791"/>
      <c r="N28" s="791"/>
      <c r="O28" s="867"/>
      <c r="P28" s="1722" t="s">
        <v>115</v>
      </c>
      <c r="Q28" s="1723"/>
      <c r="R28" s="632"/>
      <c r="S28" s="1618" t="s">
        <v>129</v>
      </c>
      <c r="T28" s="1618"/>
      <c r="U28" s="1600" t="s">
        <v>129</v>
      </c>
      <c r="V28" s="1601"/>
      <c r="W28" s="346"/>
      <c r="X28" s="1385" t="s">
        <v>129</v>
      </c>
      <c r="Y28" s="1375"/>
      <c r="Z28" s="1375"/>
      <c r="AA28" s="1600" t="s">
        <v>129</v>
      </c>
      <c r="AB28" s="1618"/>
      <c r="AC28" s="869" t="s">
        <v>115</v>
      </c>
    </row>
    <row r="29" spans="1:29" ht="15.6" customHeight="1" x14ac:dyDescent="0.2">
      <c r="A29" s="1607" t="s">
        <v>342</v>
      </c>
      <c r="B29" s="1608"/>
      <c r="C29" s="1609"/>
      <c r="D29" s="105">
        <v>311</v>
      </c>
      <c r="E29" s="616" t="s">
        <v>319</v>
      </c>
      <c r="F29" s="47"/>
      <c r="G29" s="47"/>
      <c r="H29" s="47"/>
      <c r="I29" s="47"/>
      <c r="J29" s="47"/>
      <c r="K29" s="47"/>
      <c r="L29" s="47"/>
      <c r="M29" s="47"/>
      <c r="N29" s="47"/>
      <c r="O29" s="48"/>
      <c r="P29" s="1724" t="s">
        <v>115</v>
      </c>
      <c r="Q29" s="1725"/>
      <c r="R29" s="633"/>
      <c r="S29" s="1654" t="s">
        <v>129</v>
      </c>
      <c r="T29" s="1654"/>
      <c r="U29" s="1602" t="s">
        <v>129</v>
      </c>
      <c r="V29" s="1603"/>
      <c r="W29" s="345"/>
      <c r="X29" s="1758" t="s">
        <v>129</v>
      </c>
      <c r="Y29" s="1759"/>
      <c r="Z29" s="1759"/>
      <c r="AA29" s="1602" t="s">
        <v>129</v>
      </c>
      <c r="AB29" s="1654"/>
      <c r="AC29" s="350" t="s">
        <v>115</v>
      </c>
    </row>
    <row r="30" spans="1:29" ht="15.6" customHeight="1" x14ac:dyDescent="0.2">
      <c r="A30" s="1610"/>
      <c r="B30" s="1611"/>
      <c r="C30" s="1612"/>
      <c r="D30" s="863">
        <v>312</v>
      </c>
      <c r="E30" s="783" t="s">
        <v>320</v>
      </c>
      <c r="F30" s="783"/>
      <c r="G30" s="783"/>
      <c r="H30" s="783"/>
      <c r="I30" s="783"/>
      <c r="J30" s="783"/>
      <c r="K30" s="783"/>
      <c r="L30" s="783"/>
      <c r="M30" s="783"/>
      <c r="N30" s="783"/>
      <c r="O30" s="864"/>
      <c r="P30" s="1583" t="s">
        <v>115</v>
      </c>
      <c r="Q30" s="1584"/>
      <c r="R30" s="631"/>
      <c r="S30" s="1585" t="s">
        <v>129</v>
      </c>
      <c r="T30" s="1585"/>
      <c r="U30" s="1586" t="s">
        <v>129</v>
      </c>
      <c r="V30" s="1587"/>
      <c r="W30" s="343"/>
      <c r="X30" s="1399" t="s">
        <v>129</v>
      </c>
      <c r="Y30" s="1393"/>
      <c r="Z30" s="1393"/>
      <c r="AA30" s="1586" t="s">
        <v>129</v>
      </c>
      <c r="AB30" s="1585"/>
      <c r="AC30" s="859" t="s">
        <v>115</v>
      </c>
    </row>
    <row r="31" spans="1:29" ht="15.6" customHeight="1" x14ac:dyDescent="0.2">
      <c r="A31" s="1610"/>
      <c r="B31" s="1611"/>
      <c r="C31" s="1612"/>
      <c r="D31" s="560">
        <v>313</v>
      </c>
      <c r="E31" s="244" t="s">
        <v>321</v>
      </c>
      <c r="F31" s="244"/>
      <c r="G31" s="244"/>
      <c r="H31" s="244"/>
      <c r="I31" s="244"/>
      <c r="J31" s="244"/>
      <c r="K31" s="244"/>
      <c r="L31" s="244"/>
      <c r="M31" s="244"/>
      <c r="N31" s="244"/>
      <c r="O31" s="614"/>
      <c r="P31" s="1732" t="s">
        <v>115</v>
      </c>
      <c r="Q31" s="1733"/>
      <c r="R31" s="635"/>
      <c r="S31" s="1744" t="s">
        <v>129</v>
      </c>
      <c r="T31" s="1744"/>
      <c r="U31" s="1746" t="s">
        <v>129</v>
      </c>
      <c r="V31" s="1747"/>
      <c r="W31" s="344"/>
      <c r="X31" s="1655" t="s">
        <v>129</v>
      </c>
      <c r="Y31" s="1656"/>
      <c r="Z31" s="1656"/>
      <c r="AA31" s="1746" t="s">
        <v>129</v>
      </c>
      <c r="AB31" s="1744"/>
      <c r="AC31" s="636" t="s">
        <v>115</v>
      </c>
    </row>
    <row r="32" spans="1:29" ht="15.6" customHeight="1" x14ac:dyDescent="0.2">
      <c r="A32" s="1610"/>
      <c r="B32" s="1611"/>
      <c r="C32" s="1612"/>
      <c r="D32" s="858">
        <v>314</v>
      </c>
      <c r="E32" s="783" t="s">
        <v>322</v>
      </c>
      <c r="F32" s="783"/>
      <c r="G32" s="783"/>
      <c r="H32" s="783"/>
      <c r="I32" s="783"/>
      <c r="J32" s="783"/>
      <c r="K32" s="783"/>
      <c r="L32" s="783"/>
      <c r="M32" s="783"/>
      <c r="N32" s="783"/>
      <c r="O32" s="864"/>
      <c r="P32" s="1583" t="s">
        <v>115</v>
      </c>
      <c r="Q32" s="1584"/>
      <c r="R32" s="631"/>
      <c r="S32" s="1585" t="s">
        <v>129</v>
      </c>
      <c r="T32" s="1585"/>
      <c r="U32" s="1586" t="s">
        <v>129</v>
      </c>
      <c r="V32" s="1587"/>
      <c r="W32" s="343"/>
      <c r="X32" s="1399" t="s">
        <v>129</v>
      </c>
      <c r="Y32" s="1393"/>
      <c r="Z32" s="1393"/>
      <c r="AA32" s="1586" t="s">
        <v>129</v>
      </c>
      <c r="AB32" s="1585"/>
      <c r="AC32" s="859" t="s">
        <v>115</v>
      </c>
    </row>
    <row r="33" spans="1:29" ht="15.6" customHeight="1" x14ac:dyDescent="0.2">
      <c r="A33" s="1610"/>
      <c r="B33" s="1611"/>
      <c r="C33" s="1612"/>
      <c r="D33" s="618">
        <v>315</v>
      </c>
      <c r="E33" s="296" t="s">
        <v>323</v>
      </c>
      <c r="F33" s="296"/>
      <c r="G33" s="296"/>
      <c r="H33" s="296"/>
      <c r="I33" s="296"/>
      <c r="J33" s="296"/>
      <c r="K33" s="296"/>
      <c r="L33" s="296"/>
      <c r="M33" s="296"/>
      <c r="N33" s="296"/>
      <c r="O33" s="619"/>
      <c r="P33" s="1596" t="s">
        <v>115</v>
      </c>
      <c r="Q33" s="1597"/>
      <c r="R33" s="631"/>
      <c r="S33" s="1652" t="s">
        <v>129</v>
      </c>
      <c r="T33" s="1652"/>
      <c r="U33" s="1619" t="s">
        <v>129</v>
      </c>
      <c r="V33" s="1620"/>
      <c r="W33" s="343"/>
      <c r="X33" s="1400" t="s">
        <v>129</v>
      </c>
      <c r="Y33" s="1395"/>
      <c r="Z33" s="1395"/>
      <c r="AA33" s="1619" t="s">
        <v>129</v>
      </c>
      <c r="AB33" s="1652"/>
      <c r="AC33" s="567" t="s">
        <v>115</v>
      </c>
    </row>
    <row r="34" spans="1:29" ht="15.6" customHeight="1" x14ac:dyDescent="0.2">
      <c r="A34" s="1610"/>
      <c r="B34" s="1611"/>
      <c r="C34" s="1612"/>
      <c r="D34" s="870">
        <v>316</v>
      </c>
      <c r="E34" s="871" t="s">
        <v>28</v>
      </c>
      <c r="F34" s="872"/>
      <c r="G34" s="872"/>
      <c r="H34" s="872"/>
      <c r="I34" s="872"/>
      <c r="J34" s="872"/>
      <c r="K34" s="872"/>
      <c r="L34" s="872"/>
      <c r="M34" s="872"/>
      <c r="N34" s="872"/>
      <c r="O34" s="872"/>
      <c r="P34" s="1594" t="s">
        <v>115</v>
      </c>
      <c r="Q34" s="1595"/>
      <c r="R34" s="637"/>
      <c r="S34" s="1745" t="s">
        <v>129</v>
      </c>
      <c r="T34" s="1745"/>
      <c r="U34" s="1621" t="s">
        <v>129</v>
      </c>
      <c r="V34" s="1622"/>
      <c r="W34" s="347"/>
      <c r="X34" s="1387" t="s">
        <v>129</v>
      </c>
      <c r="Y34" s="1379"/>
      <c r="Z34" s="1379"/>
      <c r="AA34" s="1621" t="s">
        <v>129</v>
      </c>
      <c r="AB34" s="1745"/>
      <c r="AC34" s="877" t="s">
        <v>115</v>
      </c>
    </row>
    <row r="35" spans="1:29" ht="15.6" customHeight="1" x14ac:dyDescent="0.2">
      <c r="A35" s="1610"/>
      <c r="B35" s="1611"/>
      <c r="C35" s="1612"/>
      <c r="D35" s="618">
        <v>317</v>
      </c>
      <c r="E35" s="843" t="s">
        <v>324</v>
      </c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1596" t="s">
        <v>115</v>
      </c>
      <c r="Q35" s="1597"/>
      <c r="R35" s="631"/>
      <c r="S35" s="1652" t="s">
        <v>129</v>
      </c>
      <c r="T35" s="1652"/>
      <c r="U35" s="1619" t="s">
        <v>129</v>
      </c>
      <c r="V35" s="1620"/>
      <c r="W35" s="343"/>
      <c r="X35" s="1400" t="s">
        <v>129</v>
      </c>
      <c r="Y35" s="1395"/>
      <c r="Z35" s="1395"/>
      <c r="AA35" s="1619" t="s">
        <v>129</v>
      </c>
      <c r="AB35" s="1652"/>
      <c r="AC35" s="567" t="s">
        <v>115</v>
      </c>
    </row>
    <row r="36" spans="1:29" ht="15.6" customHeight="1" x14ac:dyDescent="0.2">
      <c r="A36" s="1610"/>
      <c r="B36" s="1611"/>
      <c r="C36" s="1612"/>
      <c r="D36" s="858">
        <v>318</v>
      </c>
      <c r="E36" s="873" t="s">
        <v>325</v>
      </c>
      <c r="F36" s="783"/>
      <c r="G36" s="783"/>
      <c r="H36" s="783"/>
      <c r="I36" s="783"/>
      <c r="J36" s="783"/>
      <c r="K36" s="783"/>
      <c r="L36" s="783"/>
      <c r="M36" s="783"/>
      <c r="N36" s="783"/>
      <c r="O36" s="783"/>
      <c r="P36" s="1583" t="s">
        <v>115</v>
      </c>
      <c r="Q36" s="1584"/>
      <c r="R36" s="631"/>
      <c r="S36" s="1585" t="s">
        <v>129</v>
      </c>
      <c r="T36" s="1585"/>
      <c r="U36" s="1586" t="s">
        <v>129</v>
      </c>
      <c r="V36" s="1587"/>
      <c r="W36" s="343"/>
      <c r="X36" s="1399" t="s">
        <v>129</v>
      </c>
      <c r="Y36" s="1393"/>
      <c r="Z36" s="1393"/>
      <c r="AA36" s="1586" t="s">
        <v>129</v>
      </c>
      <c r="AB36" s="1585"/>
      <c r="AC36" s="859" t="s">
        <v>115</v>
      </c>
    </row>
    <row r="37" spans="1:29" ht="15.6" customHeight="1" x14ac:dyDescent="0.2">
      <c r="A37" s="1610"/>
      <c r="B37" s="1611"/>
      <c r="C37" s="1612"/>
      <c r="D37" s="560">
        <f>D36+1</f>
        <v>319</v>
      </c>
      <c r="E37" s="441" t="s">
        <v>201</v>
      </c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1588" t="s">
        <v>115</v>
      </c>
      <c r="Q37" s="1589"/>
      <c r="R37" s="631"/>
      <c r="S37" s="1647" t="s">
        <v>129</v>
      </c>
      <c r="T37" s="1647"/>
      <c r="U37" s="1598" t="s">
        <v>129</v>
      </c>
      <c r="V37" s="1599"/>
      <c r="W37" s="343"/>
      <c r="X37" s="1623" t="s">
        <v>129</v>
      </c>
      <c r="Y37" s="1624"/>
      <c r="Z37" s="1624"/>
      <c r="AA37" s="1598" t="s">
        <v>129</v>
      </c>
      <c r="AB37" s="1647"/>
      <c r="AC37" s="351" t="s">
        <v>115</v>
      </c>
    </row>
    <row r="38" spans="1:29" ht="15.6" customHeight="1" x14ac:dyDescent="0.2">
      <c r="A38" s="1610"/>
      <c r="B38" s="1611"/>
      <c r="C38" s="1612"/>
      <c r="D38" s="874">
        <f>D37+1</f>
        <v>320</v>
      </c>
      <c r="E38" s="875" t="s">
        <v>344</v>
      </c>
      <c r="F38" s="876"/>
      <c r="G38" s="876"/>
      <c r="H38" s="876"/>
      <c r="I38" s="876"/>
      <c r="J38" s="876"/>
      <c r="K38" s="876"/>
      <c r="L38" s="876"/>
      <c r="M38" s="876"/>
      <c r="N38" s="876"/>
      <c r="O38" s="876"/>
      <c r="P38" s="1583" t="s">
        <v>115</v>
      </c>
      <c r="Q38" s="1584"/>
      <c r="R38" s="631"/>
      <c r="S38" s="1585" t="s">
        <v>129</v>
      </c>
      <c r="T38" s="1585"/>
      <c r="U38" s="1586" t="s">
        <v>129</v>
      </c>
      <c r="V38" s="1587"/>
      <c r="W38" s="343"/>
      <c r="X38" s="1399" t="s">
        <v>129</v>
      </c>
      <c r="Y38" s="1393"/>
      <c r="Z38" s="1393"/>
      <c r="AA38" s="1586" t="s">
        <v>129</v>
      </c>
      <c r="AB38" s="1585"/>
      <c r="AC38" s="859" t="s">
        <v>115</v>
      </c>
    </row>
    <row r="39" spans="1:29" ht="15.6" customHeight="1" x14ac:dyDescent="0.2">
      <c r="A39" s="1610"/>
      <c r="B39" s="1611"/>
      <c r="C39" s="1612"/>
      <c r="D39" s="1604">
        <f>D38+1</f>
        <v>321</v>
      </c>
      <c r="E39" s="1625" t="s">
        <v>326</v>
      </c>
      <c r="F39" s="1625"/>
      <c r="G39" s="1625"/>
      <c r="H39" s="1625"/>
      <c r="I39" s="1625"/>
      <c r="J39" s="1625"/>
      <c r="K39" s="1625"/>
      <c r="L39" s="1625"/>
      <c r="M39" s="1625"/>
      <c r="N39" s="1625"/>
      <c r="O39" s="1626"/>
      <c r="P39" s="644"/>
      <c r="Q39" s="644"/>
      <c r="R39" s="635"/>
      <c r="S39" s="620"/>
      <c r="T39" s="620"/>
      <c r="U39" s="1631"/>
      <c r="V39" s="1632"/>
      <c r="W39" s="344"/>
      <c r="X39" s="1633"/>
      <c r="Y39" s="1634"/>
      <c r="Z39" s="1634"/>
      <c r="AA39" s="1631"/>
      <c r="AB39" s="1635"/>
      <c r="AC39" s="638"/>
    </row>
    <row r="40" spans="1:29" ht="15.6" customHeight="1" x14ac:dyDescent="0.2">
      <c r="A40" s="1610"/>
      <c r="B40" s="1611"/>
      <c r="C40" s="1612"/>
      <c r="D40" s="1605"/>
      <c r="E40" s="1627"/>
      <c r="F40" s="1627"/>
      <c r="G40" s="1627"/>
      <c r="H40" s="1627"/>
      <c r="I40" s="1627"/>
      <c r="J40" s="1627"/>
      <c r="K40" s="1627"/>
      <c r="L40" s="1627"/>
      <c r="M40" s="1627"/>
      <c r="N40" s="1627"/>
      <c r="O40" s="1628"/>
      <c r="P40" s="1648" t="s">
        <v>115</v>
      </c>
      <c r="Q40" s="1649"/>
      <c r="R40" s="639"/>
      <c r="S40" s="1650" t="s">
        <v>129</v>
      </c>
      <c r="T40" s="1650"/>
      <c r="U40" s="1645" t="s">
        <v>129</v>
      </c>
      <c r="V40" s="1646"/>
      <c r="W40" s="615"/>
      <c r="X40" s="1762" t="s">
        <v>129</v>
      </c>
      <c r="Y40" s="1763"/>
      <c r="Z40" s="1763"/>
      <c r="AA40" s="1645" t="s">
        <v>129</v>
      </c>
      <c r="AB40" s="1650"/>
      <c r="AC40" s="640" t="s">
        <v>115</v>
      </c>
    </row>
    <row r="41" spans="1:29" ht="15.6" customHeight="1" x14ac:dyDescent="0.2">
      <c r="A41" s="1613"/>
      <c r="B41" s="1614"/>
      <c r="C41" s="1615"/>
      <c r="D41" s="1606"/>
      <c r="E41" s="1629"/>
      <c r="F41" s="1629"/>
      <c r="G41" s="1629"/>
      <c r="H41" s="1629"/>
      <c r="I41" s="1629"/>
      <c r="J41" s="1629"/>
      <c r="K41" s="1629"/>
      <c r="L41" s="1629"/>
      <c r="M41" s="1629"/>
      <c r="N41" s="1629"/>
      <c r="O41" s="1630"/>
      <c r="P41" s="645"/>
      <c r="Q41" s="842"/>
      <c r="R41" s="641"/>
      <c r="S41" s="621"/>
      <c r="T41" s="621"/>
      <c r="U41" s="622"/>
      <c r="V41" s="623"/>
      <c r="W41" s="617"/>
      <c r="X41" s="624"/>
      <c r="Y41" s="625"/>
      <c r="Z41" s="625"/>
      <c r="AA41" s="622"/>
      <c r="AB41" s="621"/>
      <c r="AC41" s="642"/>
    </row>
    <row r="42" spans="1:29" ht="15.6" customHeight="1" x14ac:dyDescent="0.2">
      <c r="A42" s="1607" t="s">
        <v>343</v>
      </c>
      <c r="B42" s="1608"/>
      <c r="C42" s="1609"/>
      <c r="D42" s="879">
        <v>411</v>
      </c>
      <c r="E42" s="862" t="s">
        <v>327</v>
      </c>
      <c r="F42" s="862"/>
      <c r="G42" s="862"/>
      <c r="H42" s="862"/>
      <c r="I42" s="862"/>
      <c r="J42" s="862"/>
      <c r="K42" s="862"/>
      <c r="L42" s="862"/>
      <c r="M42" s="862"/>
      <c r="N42" s="862"/>
      <c r="O42" s="862"/>
      <c r="P42" s="1636" t="s">
        <v>115</v>
      </c>
      <c r="Q42" s="1637"/>
      <c r="R42" s="633"/>
      <c r="S42" s="1651" t="s">
        <v>129</v>
      </c>
      <c r="T42" s="1651"/>
      <c r="U42" s="1748" t="s">
        <v>129</v>
      </c>
      <c r="V42" s="1749"/>
      <c r="W42" s="345"/>
      <c r="X42" s="1754" t="s">
        <v>129</v>
      </c>
      <c r="Y42" s="1755"/>
      <c r="Z42" s="1755"/>
      <c r="AA42" s="1748" t="s">
        <v>129</v>
      </c>
      <c r="AB42" s="1651"/>
      <c r="AC42" s="868" t="s">
        <v>115</v>
      </c>
    </row>
    <row r="43" spans="1:29" ht="15.6" customHeight="1" x14ac:dyDescent="0.2">
      <c r="A43" s="1610"/>
      <c r="B43" s="1611"/>
      <c r="C43" s="1612"/>
      <c r="D43" s="846">
        <v>412</v>
      </c>
      <c r="E43" s="296" t="s">
        <v>328</v>
      </c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1730" t="s">
        <v>115</v>
      </c>
      <c r="Q43" s="1731"/>
      <c r="R43" s="631"/>
      <c r="S43" s="1652" t="s">
        <v>129</v>
      </c>
      <c r="T43" s="1652"/>
      <c r="U43" s="1619" t="s">
        <v>129</v>
      </c>
      <c r="V43" s="1620"/>
      <c r="W43" s="343"/>
      <c r="X43" s="1400" t="s">
        <v>129</v>
      </c>
      <c r="Y43" s="1395"/>
      <c r="Z43" s="1395"/>
      <c r="AA43" s="1619" t="s">
        <v>129</v>
      </c>
      <c r="AB43" s="1652"/>
      <c r="AC43" s="567" t="s">
        <v>115</v>
      </c>
    </row>
    <row r="44" spans="1:29" ht="15.6" customHeight="1" x14ac:dyDescent="0.2">
      <c r="A44" s="1610"/>
      <c r="B44" s="1611"/>
      <c r="C44" s="1612"/>
      <c r="D44" s="880">
        <v>413</v>
      </c>
      <c r="E44" s="876" t="s">
        <v>329</v>
      </c>
      <c r="F44" s="876"/>
      <c r="G44" s="876"/>
      <c r="H44" s="876"/>
      <c r="I44" s="876"/>
      <c r="J44" s="876"/>
      <c r="K44" s="876"/>
      <c r="L44" s="876"/>
      <c r="M44" s="876"/>
      <c r="N44" s="876"/>
      <c r="O44" s="876"/>
      <c r="P44" s="1740" t="s">
        <v>115</v>
      </c>
      <c r="Q44" s="1741"/>
      <c r="R44" s="635"/>
      <c r="S44" s="1653" t="s">
        <v>129</v>
      </c>
      <c r="T44" s="1653"/>
      <c r="U44" s="1750" t="s">
        <v>129</v>
      </c>
      <c r="V44" s="1751"/>
      <c r="W44" s="344"/>
      <c r="X44" s="1769" t="s">
        <v>129</v>
      </c>
      <c r="Y44" s="1770"/>
      <c r="Z44" s="1770"/>
      <c r="AA44" s="1750" t="s">
        <v>129</v>
      </c>
      <c r="AB44" s="1653"/>
      <c r="AC44" s="878" t="s">
        <v>115</v>
      </c>
    </row>
    <row r="45" spans="1:29" ht="15.6" customHeight="1" x14ac:dyDescent="0.2">
      <c r="A45" s="1607" t="s">
        <v>399</v>
      </c>
      <c r="B45" s="1608"/>
      <c r="C45" s="1609"/>
      <c r="D45" s="724">
        <v>511</v>
      </c>
      <c r="E45" s="725" t="s">
        <v>396</v>
      </c>
      <c r="F45" s="725"/>
      <c r="G45" s="725"/>
      <c r="H45" s="725"/>
      <c r="I45" s="725"/>
      <c r="J45" s="725"/>
      <c r="K45" s="725"/>
      <c r="L45" s="725"/>
      <c r="M45" s="725"/>
      <c r="N45" s="725"/>
      <c r="O45" s="725"/>
      <c r="P45" s="1638" t="s">
        <v>115</v>
      </c>
      <c r="Q45" s="1639"/>
      <c r="R45" s="633"/>
      <c r="S45" s="1640" t="s">
        <v>129</v>
      </c>
      <c r="T45" s="1640"/>
      <c r="U45" s="1641" t="s">
        <v>129</v>
      </c>
      <c r="V45" s="1642"/>
      <c r="W45" s="633"/>
      <c r="X45" s="1643" t="s">
        <v>129</v>
      </c>
      <c r="Y45" s="1644"/>
      <c r="Z45" s="1644"/>
      <c r="AA45" s="1641" t="s">
        <v>129</v>
      </c>
      <c r="AB45" s="1640"/>
      <c r="AC45" s="857" t="s">
        <v>115</v>
      </c>
    </row>
    <row r="46" spans="1:29" ht="15.6" customHeight="1" x14ac:dyDescent="0.2">
      <c r="A46" s="1613"/>
      <c r="B46" s="1614"/>
      <c r="C46" s="1615"/>
      <c r="D46" s="881">
        <v>512</v>
      </c>
      <c r="E46" s="791" t="s">
        <v>400</v>
      </c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1616" t="s">
        <v>115</v>
      </c>
      <c r="Q46" s="1617"/>
      <c r="R46" s="632"/>
      <c r="S46" s="1618" t="s">
        <v>129</v>
      </c>
      <c r="T46" s="1618"/>
      <c r="U46" s="1600" t="s">
        <v>129</v>
      </c>
      <c r="V46" s="1601"/>
      <c r="W46" s="632"/>
      <c r="X46" s="1385" t="s">
        <v>129</v>
      </c>
      <c r="Y46" s="1375"/>
      <c r="Z46" s="1375"/>
      <c r="AA46" s="1600" t="s">
        <v>129</v>
      </c>
      <c r="AB46" s="1618"/>
      <c r="AC46" s="634" t="s">
        <v>115</v>
      </c>
    </row>
    <row r="47" spans="1:29" ht="15.6" customHeight="1" x14ac:dyDescent="0.2">
      <c r="A47" s="1610" t="s">
        <v>397</v>
      </c>
      <c r="B47" s="1611"/>
      <c r="C47" s="1612"/>
      <c r="D47" s="723">
        <v>611</v>
      </c>
      <c r="E47" s="849" t="s">
        <v>29</v>
      </c>
      <c r="F47" s="849"/>
      <c r="G47" s="849"/>
      <c r="H47" s="849"/>
      <c r="I47" s="849"/>
      <c r="J47" s="849"/>
      <c r="K47" s="849"/>
      <c r="L47" s="849"/>
      <c r="M47" s="849"/>
      <c r="N47" s="849"/>
      <c r="O47" s="849"/>
      <c r="P47" s="1736" t="s">
        <v>115</v>
      </c>
      <c r="Q47" s="1737"/>
      <c r="R47" s="643"/>
      <c r="S47" s="1650" t="s">
        <v>129</v>
      </c>
      <c r="T47" s="1650"/>
      <c r="U47" s="1645" t="s">
        <v>129</v>
      </c>
      <c r="V47" s="1646"/>
      <c r="W47" s="643"/>
      <c r="X47" s="1762" t="s">
        <v>129</v>
      </c>
      <c r="Y47" s="1763"/>
      <c r="Z47" s="1763"/>
      <c r="AA47" s="1645" t="s">
        <v>129</v>
      </c>
      <c r="AB47" s="1650"/>
      <c r="AC47" s="640" t="s">
        <v>115</v>
      </c>
    </row>
    <row r="48" spans="1:29" ht="15.6" customHeight="1" x14ac:dyDescent="0.2">
      <c r="A48" s="1610"/>
      <c r="B48" s="1611"/>
      <c r="C48" s="1612"/>
      <c r="D48" s="858">
        <f>D47+1</f>
        <v>612</v>
      </c>
      <c r="E48" s="783" t="s">
        <v>330</v>
      </c>
      <c r="F48" s="783"/>
      <c r="G48" s="783"/>
      <c r="H48" s="783"/>
      <c r="I48" s="783"/>
      <c r="J48" s="783"/>
      <c r="K48" s="783"/>
      <c r="L48" s="783"/>
      <c r="M48" s="783"/>
      <c r="N48" s="783"/>
      <c r="O48" s="783"/>
      <c r="P48" s="1734" t="s">
        <v>115</v>
      </c>
      <c r="Q48" s="1735"/>
      <c r="R48" s="631"/>
      <c r="S48" s="1585" t="s">
        <v>129</v>
      </c>
      <c r="T48" s="1585"/>
      <c r="U48" s="1586" t="s">
        <v>129</v>
      </c>
      <c r="V48" s="1587"/>
      <c r="W48" s="631"/>
      <c r="X48" s="1399" t="s">
        <v>129</v>
      </c>
      <c r="Y48" s="1393"/>
      <c r="Z48" s="1393"/>
      <c r="AA48" s="1586" t="s">
        <v>129</v>
      </c>
      <c r="AB48" s="1585"/>
      <c r="AC48" s="859" t="s">
        <v>115</v>
      </c>
    </row>
    <row r="49" spans="1:29" ht="15.6" customHeight="1" x14ac:dyDescent="0.2">
      <c r="A49" s="1610"/>
      <c r="B49" s="1611"/>
      <c r="C49" s="1612"/>
      <c r="D49" s="723">
        <f>D48+1</f>
        <v>613</v>
      </c>
      <c r="E49" s="849" t="s">
        <v>331</v>
      </c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1736" t="s">
        <v>115</v>
      </c>
      <c r="Q49" s="1737"/>
      <c r="R49" s="631"/>
      <c r="S49" s="1650" t="s">
        <v>129</v>
      </c>
      <c r="T49" s="1650"/>
      <c r="U49" s="1645" t="s">
        <v>129</v>
      </c>
      <c r="V49" s="1646"/>
      <c r="W49" s="631"/>
      <c r="X49" s="1762" t="s">
        <v>129</v>
      </c>
      <c r="Y49" s="1763"/>
      <c r="Z49" s="1763"/>
      <c r="AA49" s="1645" t="s">
        <v>129</v>
      </c>
      <c r="AB49" s="1650"/>
      <c r="AC49" s="640" t="s">
        <v>115</v>
      </c>
    </row>
    <row r="50" spans="1:29" ht="15.6" customHeight="1" x14ac:dyDescent="0.2">
      <c r="A50" s="1610"/>
      <c r="B50" s="1611"/>
      <c r="C50" s="1612"/>
      <c r="D50" s="858">
        <f>D49+1</f>
        <v>614</v>
      </c>
      <c r="E50" s="783" t="s">
        <v>332</v>
      </c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1734" t="s">
        <v>115</v>
      </c>
      <c r="Q50" s="1735"/>
      <c r="R50" s="631"/>
      <c r="S50" s="1585" t="s">
        <v>129</v>
      </c>
      <c r="T50" s="1585"/>
      <c r="U50" s="1586" t="s">
        <v>129</v>
      </c>
      <c r="V50" s="1587"/>
      <c r="W50" s="631"/>
      <c r="X50" s="1399" t="s">
        <v>129</v>
      </c>
      <c r="Y50" s="1393"/>
      <c r="Z50" s="1393"/>
      <c r="AA50" s="1586" t="s">
        <v>129</v>
      </c>
      <c r="AB50" s="1585"/>
      <c r="AC50" s="859" t="s">
        <v>115</v>
      </c>
    </row>
    <row r="51" spans="1:29" ht="15.6" customHeight="1" x14ac:dyDescent="0.2">
      <c r="A51" s="1610"/>
      <c r="B51" s="1611"/>
      <c r="C51" s="1612"/>
      <c r="D51" s="723">
        <f>D50+1</f>
        <v>615</v>
      </c>
      <c r="E51" s="849" t="s">
        <v>333</v>
      </c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P51" s="1736" t="s">
        <v>115</v>
      </c>
      <c r="Q51" s="1737"/>
      <c r="R51" s="631"/>
      <c r="S51" s="1650" t="s">
        <v>129</v>
      </c>
      <c r="T51" s="1650"/>
      <c r="U51" s="1645" t="s">
        <v>129</v>
      </c>
      <c r="V51" s="1646"/>
      <c r="W51" s="631"/>
      <c r="X51" s="1762" t="s">
        <v>129</v>
      </c>
      <c r="Y51" s="1763"/>
      <c r="Z51" s="1763"/>
      <c r="AA51" s="1645" t="s">
        <v>129</v>
      </c>
      <c r="AB51" s="1650"/>
      <c r="AC51" s="640" t="s">
        <v>115</v>
      </c>
    </row>
    <row r="52" spans="1:29" ht="15.6" customHeight="1" x14ac:dyDescent="0.2">
      <c r="A52" s="1610"/>
      <c r="B52" s="1611"/>
      <c r="C52" s="1612"/>
      <c r="D52" s="858">
        <f t="shared" ref="D52" si="1">D51+1</f>
        <v>616</v>
      </c>
      <c r="E52" s="783" t="s">
        <v>334</v>
      </c>
      <c r="F52" s="783"/>
      <c r="G52" s="783"/>
      <c r="H52" s="783"/>
      <c r="I52" s="783"/>
      <c r="J52" s="783"/>
      <c r="K52" s="783"/>
      <c r="L52" s="783"/>
      <c r="M52" s="783"/>
      <c r="N52" s="783"/>
      <c r="O52" s="783"/>
      <c r="P52" s="1734" t="s">
        <v>115</v>
      </c>
      <c r="Q52" s="1735"/>
      <c r="R52" s="631"/>
      <c r="S52" s="1585" t="s">
        <v>129</v>
      </c>
      <c r="T52" s="1585"/>
      <c r="U52" s="1586" t="s">
        <v>129</v>
      </c>
      <c r="V52" s="1587"/>
      <c r="W52" s="631"/>
      <c r="X52" s="1399" t="s">
        <v>129</v>
      </c>
      <c r="Y52" s="1393"/>
      <c r="Z52" s="1393"/>
      <c r="AA52" s="1586" t="s">
        <v>129</v>
      </c>
      <c r="AB52" s="1585"/>
      <c r="AC52" s="859" t="s">
        <v>115</v>
      </c>
    </row>
    <row r="53" spans="1:29" ht="15.6" customHeight="1" x14ac:dyDescent="0.2">
      <c r="A53" s="1610"/>
      <c r="B53" s="1611"/>
      <c r="C53" s="1612"/>
      <c r="D53" s="723">
        <f>D52+1</f>
        <v>617</v>
      </c>
      <c r="E53" s="7" t="s">
        <v>444</v>
      </c>
      <c r="F53" s="849"/>
      <c r="G53" s="849"/>
      <c r="H53" s="849"/>
      <c r="I53" s="849"/>
      <c r="J53" s="849"/>
      <c r="K53" s="849"/>
      <c r="L53" s="849"/>
      <c r="M53" s="849"/>
      <c r="N53" s="849"/>
      <c r="O53" s="849"/>
      <c r="P53" s="1736" t="s">
        <v>115</v>
      </c>
      <c r="Q53" s="1737"/>
      <c r="R53" s="639"/>
      <c r="S53" s="1650" t="s">
        <v>129</v>
      </c>
      <c r="T53" s="1650"/>
      <c r="U53" s="1645" t="s">
        <v>129</v>
      </c>
      <c r="V53" s="1646"/>
      <c r="W53" s="639"/>
      <c r="X53" s="1762" t="s">
        <v>129</v>
      </c>
      <c r="Y53" s="1763"/>
      <c r="Z53" s="1763"/>
      <c r="AA53" s="1645" t="s">
        <v>129</v>
      </c>
      <c r="AB53" s="1650"/>
      <c r="AC53" s="640" t="s">
        <v>115</v>
      </c>
    </row>
    <row r="54" spans="1:29" ht="15.6" customHeight="1" x14ac:dyDescent="0.2">
      <c r="A54" s="838"/>
      <c r="B54" s="839"/>
      <c r="C54" s="840"/>
      <c r="D54" s="872">
        <v>618</v>
      </c>
      <c r="E54" s="872" t="s">
        <v>335</v>
      </c>
      <c r="F54" s="872"/>
      <c r="G54" s="872"/>
      <c r="H54" s="872"/>
      <c r="I54" s="872"/>
      <c r="J54" s="872"/>
      <c r="K54" s="872"/>
      <c r="L54" s="872"/>
      <c r="M54" s="872"/>
      <c r="N54" s="872"/>
      <c r="O54" s="872"/>
      <c r="P54" s="1728" t="s">
        <v>115</v>
      </c>
      <c r="Q54" s="1729"/>
      <c r="R54" s="639"/>
      <c r="S54" s="1742" t="s">
        <v>129</v>
      </c>
      <c r="T54" s="1742"/>
      <c r="U54" s="1773" t="s">
        <v>129</v>
      </c>
      <c r="V54" s="1774"/>
      <c r="W54" s="639"/>
      <c r="X54" s="1760" t="s">
        <v>129</v>
      </c>
      <c r="Y54" s="1761"/>
      <c r="Z54" s="1761"/>
      <c r="AA54" s="1773" t="s">
        <v>129</v>
      </c>
      <c r="AB54" s="1742"/>
      <c r="AC54" s="882" t="s">
        <v>115</v>
      </c>
    </row>
    <row r="55" spans="1:29" ht="15.6" customHeight="1" x14ac:dyDescent="0.2">
      <c r="A55" s="1607" t="s">
        <v>398</v>
      </c>
      <c r="B55" s="1608"/>
      <c r="C55" s="1609"/>
      <c r="D55" s="764">
        <v>711</v>
      </c>
      <c r="E55" s="571" t="s">
        <v>336</v>
      </c>
      <c r="F55" s="571"/>
      <c r="G55" s="571"/>
      <c r="H55" s="571"/>
      <c r="I55" s="571"/>
      <c r="J55" s="571"/>
      <c r="K55" s="571"/>
      <c r="L55" s="571"/>
      <c r="M55" s="571"/>
      <c r="N55" s="571"/>
      <c r="O55" s="571"/>
      <c r="P55" s="1738" t="s">
        <v>115</v>
      </c>
      <c r="Q55" s="1739"/>
      <c r="R55" s="643"/>
      <c r="S55" s="1743" t="s">
        <v>129</v>
      </c>
      <c r="T55" s="1743"/>
      <c r="U55" s="1771" t="s">
        <v>129</v>
      </c>
      <c r="V55" s="1772"/>
      <c r="W55" s="643"/>
      <c r="X55" s="1779" t="s">
        <v>129</v>
      </c>
      <c r="Y55" s="1780"/>
      <c r="Z55" s="1780"/>
      <c r="AA55" s="1771" t="s">
        <v>129</v>
      </c>
      <c r="AB55" s="1743"/>
      <c r="AC55" s="765" t="s">
        <v>115</v>
      </c>
    </row>
    <row r="56" spans="1:29" ht="15.6" customHeight="1" x14ac:dyDescent="0.2">
      <c r="A56" s="1610"/>
      <c r="B56" s="1611"/>
      <c r="C56" s="1612"/>
      <c r="D56" s="870">
        <f>D55+1</f>
        <v>712</v>
      </c>
      <c r="E56" s="872" t="s">
        <v>337</v>
      </c>
      <c r="F56" s="872"/>
      <c r="G56" s="872"/>
      <c r="H56" s="872"/>
      <c r="I56" s="872"/>
      <c r="J56" s="872"/>
      <c r="K56" s="872"/>
      <c r="L56" s="872"/>
      <c r="M56" s="872"/>
      <c r="N56" s="872"/>
      <c r="O56" s="872"/>
      <c r="P56" s="1728" t="s">
        <v>115</v>
      </c>
      <c r="Q56" s="1729"/>
      <c r="R56" s="639"/>
      <c r="S56" s="1742" t="s">
        <v>129</v>
      </c>
      <c r="T56" s="1742"/>
      <c r="U56" s="1773" t="s">
        <v>129</v>
      </c>
      <c r="V56" s="1774"/>
      <c r="W56" s="639"/>
      <c r="X56" s="1760" t="s">
        <v>129</v>
      </c>
      <c r="Y56" s="1761"/>
      <c r="Z56" s="1761"/>
      <c r="AA56" s="1773" t="s">
        <v>129</v>
      </c>
      <c r="AB56" s="1742"/>
      <c r="AC56" s="882" t="s">
        <v>115</v>
      </c>
    </row>
    <row r="57" spans="1:29" ht="15.6" customHeight="1" x14ac:dyDescent="0.2">
      <c r="A57" s="1610"/>
      <c r="B57" s="1611"/>
      <c r="C57" s="1612"/>
      <c r="D57" s="618">
        <f t="shared" ref="D57:D58" si="2">D56+1</f>
        <v>713</v>
      </c>
      <c r="E57" s="296" t="s">
        <v>338</v>
      </c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1730" t="s">
        <v>115</v>
      </c>
      <c r="Q57" s="1731"/>
      <c r="R57" s="639"/>
      <c r="S57" s="1652" t="s">
        <v>129</v>
      </c>
      <c r="T57" s="1652"/>
      <c r="U57" s="1619" t="s">
        <v>129</v>
      </c>
      <c r="V57" s="1620"/>
      <c r="W57" s="639"/>
      <c r="X57" s="1400" t="s">
        <v>129</v>
      </c>
      <c r="Y57" s="1395"/>
      <c r="Z57" s="1395"/>
      <c r="AA57" s="1619" t="s">
        <v>129</v>
      </c>
      <c r="AB57" s="1652"/>
      <c r="AC57" s="567" t="s">
        <v>115</v>
      </c>
    </row>
    <row r="58" spans="1:29" ht="15.6" customHeight="1" x14ac:dyDescent="0.2">
      <c r="A58" s="1610"/>
      <c r="B58" s="1611"/>
      <c r="C58" s="1612"/>
      <c r="D58" s="870">
        <f t="shared" si="2"/>
        <v>714</v>
      </c>
      <c r="E58" s="872" t="s">
        <v>339</v>
      </c>
      <c r="F58" s="872"/>
      <c r="G58" s="872"/>
      <c r="H58" s="872"/>
      <c r="I58" s="872"/>
      <c r="J58" s="872"/>
      <c r="K58" s="872"/>
      <c r="L58" s="872"/>
      <c r="M58" s="872"/>
      <c r="N58" s="872"/>
      <c r="O58" s="872"/>
      <c r="P58" s="1728" t="s">
        <v>115</v>
      </c>
      <c r="Q58" s="1729"/>
      <c r="R58" s="639"/>
      <c r="S58" s="1742" t="s">
        <v>129</v>
      </c>
      <c r="T58" s="1742"/>
      <c r="U58" s="1773" t="s">
        <v>129</v>
      </c>
      <c r="V58" s="1774"/>
      <c r="W58" s="639"/>
      <c r="X58" s="1760" t="s">
        <v>129</v>
      </c>
      <c r="Y58" s="1761"/>
      <c r="Z58" s="1761"/>
      <c r="AA58" s="1773" t="s">
        <v>129</v>
      </c>
      <c r="AB58" s="1742"/>
      <c r="AC58" s="882" t="s">
        <v>115</v>
      </c>
    </row>
    <row r="59" spans="1:29" s="7" customFormat="1" ht="15" customHeight="1" thickBot="1" x14ac:dyDescent="0.25">
      <c r="A59" s="1775" t="s">
        <v>511</v>
      </c>
      <c r="B59" s="1776"/>
      <c r="C59" s="1776"/>
      <c r="D59" s="935" t="s">
        <v>512</v>
      </c>
      <c r="E59" s="933"/>
      <c r="F59" s="933"/>
      <c r="G59" s="933"/>
      <c r="H59" s="933"/>
      <c r="I59" s="933"/>
      <c r="J59" s="933"/>
      <c r="K59" s="933"/>
      <c r="L59" s="933"/>
      <c r="M59" s="933"/>
      <c r="N59" s="933"/>
      <c r="O59" s="934"/>
      <c r="P59" s="1781" t="s">
        <v>115</v>
      </c>
      <c r="Q59" s="1782"/>
      <c r="R59" s="936"/>
      <c r="S59" s="1764" t="s">
        <v>129</v>
      </c>
      <c r="T59" s="1764"/>
      <c r="U59" s="1765" t="s">
        <v>129</v>
      </c>
      <c r="V59" s="1766"/>
      <c r="W59" s="936"/>
      <c r="X59" s="1767" t="s">
        <v>129</v>
      </c>
      <c r="Y59" s="1768"/>
      <c r="Z59" s="1768"/>
      <c r="AA59" s="1765" t="s">
        <v>129</v>
      </c>
      <c r="AB59" s="1764"/>
      <c r="AC59" s="937" t="s">
        <v>115</v>
      </c>
    </row>
    <row r="60" spans="1:29" s="7" customFormat="1" ht="6" customHeight="1" x14ac:dyDescent="0.2">
      <c r="A60" s="1573" t="str">
        <f>"►Each goods bought, hired or repaired during the last 12 months has to be detailled in questionnaire Q2.3.2"</f>
        <v>►Each goods bought, hired or repaired during the last 12 months has to be detailled in questionnaire Q2.3.2</v>
      </c>
      <c r="B60" s="1573"/>
      <c r="C60" s="1573"/>
      <c r="D60" s="1573"/>
      <c r="E60" s="1573"/>
      <c r="F60" s="1573"/>
      <c r="G60" s="1573"/>
      <c r="H60" s="1573"/>
      <c r="I60" s="1573"/>
      <c r="J60" s="1573"/>
      <c r="K60" s="1573"/>
      <c r="L60" s="1573"/>
      <c r="M60" s="1573"/>
      <c r="N60" s="1573"/>
      <c r="O60" s="1573"/>
      <c r="P60" s="1573"/>
      <c r="Q60" s="1573"/>
      <c r="R60" s="1573"/>
      <c r="S60" s="1573"/>
      <c r="T60" s="1573"/>
      <c r="U60" s="1573"/>
      <c r="V60" s="1573"/>
      <c r="W60" s="1573"/>
      <c r="X60" s="1573"/>
      <c r="Y60" s="1573"/>
      <c r="Z60" s="1573"/>
      <c r="AA60" s="1573"/>
      <c r="AB60" s="1573"/>
      <c r="AC60" s="1573"/>
    </row>
    <row r="61" spans="1:29" ht="14.25" customHeight="1" x14ac:dyDescent="0.2">
      <c r="A61" s="1574"/>
      <c r="B61" s="1574"/>
      <c r="C61" s="1574"/>
      <c r="D61" s="1574"/>
      <c r="E61" s="1574"/>
      <c r="F61" s="1574"/>
      <c r="G61" s="1574"/>
      <c r="H61" s="1574"/>
      <c r="I61" s="1574"/>
      <c r="J61" s="1574"/>
      <c r="K61" s="1574"/>
      <c r="L61" s="1574"/>
      <c r="M61" s="1574"/>
      <c r="N61" s="1574"/>
      <c r="O61" s="1574"/>
      <c r="P61" s="1574"/>
      <c r="Q61" s="1574"/>
      <c r="R61" s="1574"/>
      <c r="S61" s="1574"/>
      <c r="T61" s="1574"/>
      <c r="U61" s="1574"/>
      <c r="V61" s="1574"/>
      <c r="W61" s="1574"/>
      <c r="X61" s="1574"/>
      <c r="Y61" s="1574"/>
      <c r="Z61" s="1574"/>
      <c r="AA61" s="1574"/>
      <c r="AB61" s="1574"/>
      <c r="AC61" s="1574"/>
    </row>
  </sheetData>
  <mergeCells count="271">
    <mergeCell ref="A59:C59"/>
    <mergeCell ref="A6:O7"/>
    <mergeCell ref="U54:V54"/>
    <mergeCell ref="X54:Z54"/>
    <mergeCell ref="AA54:AB54"/>
    <mergeCell ref="X55:Z55"/>
    <mergeCell ref="AA58:AB58"/>
    <mergeCell ref="AA52:AB52"/>
    <mergeCell ref="AA53:AB53"/>
    <mergeCell ref="AA55:AB55"/>
    <mergeCell ref="AA56:AB56"/>
    <mergeCell ref="AA30:AB30"/>
    <mergeCell ref="AA31:AB31"/>
    <mergeCell ref="AA33:AB33"/>
    <mergeCell ref="AA34:AB34"/>
    <mergeCell ref="AA35:AB35"/>
    <mergeCell ref="AA57:AB57"/>
    <mergeCell ref="AA47:AB47"/>
    <mergeCell ref="AA40:AB40"/>
    <mergeCell ref="AA42:AB42"/>
    <mergeCell ref="AA43:AB43"/>
    <mergeCell ref="AA44:AB44"/>
    <mergeCell ref="AA37:AB37"/>
    <mergeCell ref="P59:Q59"/>
    <mergeCell ref="S59:T59"/>
    <mergeCell ref="U59:V59"/>
    <mergeCell ref="X59:Z59"/>
    <mergeCell ref="AA59:AB59"/>
    <mergeCell ref="X43:Z43"/>
    <mergeCell ref="X44:Z44"/>
    <mergeCell ref="X47:Z47"/>
    <mergeCell ref="X48:Z48"/>
    <mergeCell ref="X49:Z49"/>
    <mergeCell ref="X53:Z53"/>
    <mergeCell ref="AA48:AB48"/>
    <mergeCell ref="AA49:AB49"/>
    <mergeCell ref="AA50:AB50"/>
    <mergeCell ref="AA51:AB51"/>
    <mergeCell ref="U55:V55"/>
    <mergeCell ref="U56:V56"/>
    <mergeCell ref="U57:V57"/>
    <mergeCell ref="U58:V58"/>
    <mergeCell ref="U49:V49"/>
    <mergeCell ref="U50:V50"/>
    <mergeCell ref="U51:V51"/>
    <mergeCell ref="U52:V52"/>
    <mergeCell ref="U53:V53"/>
    <mergeCell ref="AA46:AB46"/>
    <mergeCell ref="P58:Q58"/>
    <mergeCell ref="S47:T47"/>
    <mergeCell ref="S48:T48"/>
    <mergeCell ref="S49:T49"/>
    <mergeCell ref="S50:T50"/>
    <mergeCell ref="S51:T51"/>
    <mergeCell ref="AA29:AB29"/>
    <mergeCell ref="AA22:AB22"/>
    <mergeCell ref="AA23:AB23"/>
    <mergeCell ref="AA24:AB24"/>
    <mergeCell ref="X28:Z28"/>
    <mergeCell ref="X29:Z29"/>
    <mergeCell ref="X26:Z26"/>
    <mergeCell ref="X27:Z27"/>
    <mergeCell ref="X36:Z36"/>
    <mergeCell ref="AA36:AB36"/>
    <mergeCell ref="X56:Z56"/>
    <mergeCell ref="X57:Z57"/>
    <mergeCell ref="X58:Z58"/>
    <mergeCell ref="X50:Z50"/>
    <mergeCell ref="X51:Z51"/>
    <mergeCell ref="X52:Z52"/>
    <mergeCell ref="X40:Z40"/>
    <mergeCell ref="X42:Z42"/>
    <mergeCell ref="AA18:AB18"/>
    <mergeCell ref="AA19:AB19"/>
    <mergeCell ref="AA20:AB20"/>
    <mergeCell ref="AA21:AB21"/>
    <mergeCell ref="AA25:AB25"/>
    <mergeCell ref="X22:Z22"/>
    <mergeCell ref="X23:Z23"/>
    <mergeCell ref="X24:Z24"/>
    <mergeCell ref="X25:Z25"/>
    <mergeCell ref="X18:Z18"/>
    <mergeCell ref="X19:Z19"/>
    <mergeCell ref="X20:Z20"/>
    <mergeCell ref="X21:Z21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S58:T58"/>
    <mergeCell ref="S56:T56"/>
    <mergeCell ref="S57:T57"/>
    <mergeCell ref="S52:T52"/>
    <mergeCell ref="S53:T53"/>
    <mergeCell ref="S55:T55"/>
    <mergeCell ref="S37:T37"/>
    <mergeCell ref="S54:T54"/>
    <mergeCell ref="S30:T30"/>
    <mergeCell ref="S31:T31"/>
    <mergeCell ref="S33:T33"/>
    <mergeCell ref="S34:T34"/>
    <mergeCell ref="S35:T35"/>
    <mergeCell ref="U31:V31"/>
    <mergeCell ref="U42:V42"/>
    <mergeCell ref="U43:V43"/>
    <mergeCell ref="U44:V44"/>
    <mergeCell ref="U47:V47"/>
    <mergeCell ref="U48:V48"/>
    <mergeCell ref="S25:T25"/>
    <mergeCell ref="S26:T26"/>
    <mergeCell ref="P56:Q56"/>
    <mergeCell ref="P57:Q57"/>
    <mergeCell ref="P31:Q31"/>
    <mergeCell ref="P33:Q33"/>
    <mergeCell ref="P50:Q50"/>
    <mergeCell ref="P51:Q51"/>
    <mergeCell ref="P52:Q52"/>
    <mergeCell ref="P53:Q53"/>
    <mergeCell ref="P55:Q55"/>
    <mergeCell ref="P43:Q43"/>
    <mergeCell ref="P44:Q44"/>
    <mergeCell ref="P47:Q47"/>
    <mergeCell ref="P48:Q48"/>
    <mergeCell ref="P49:Q49"/>
    <mergeCell ref="P37:Q37"/>
    <mergeCell ref="P54:Q54"/>
    <mergeCell ref="W1:AC1"/>
    <mergeCell ref="W2:AC2"/>
    <mergeCell ref="W4:X4"/>
    <mergeCell ref="A1:V2"/>
    <mergeCell ref="A29:C41"/>
    <mergeCell ref="P32:Q32"/>
    <mergeCell ref="S32:T32"/>
    <mergeCell ref="U32:V32"/>
    <mergeCell ref="X32:Z32"/>
    <mergeCell ref="AA32:AB32"/>
    <mergeCell ref="P28:Q28"/>
    <mergeCell ref="P29:Q29"/>
    <mergeCell ref="P30:Q30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P13:Q13"/>
    <mergeCell ref="P14:Q14"/>
    <mergeCell ref="S12:T12"/>
    <mergeCell ref="U12:V12"/>
    <mergeCell ref="X11:AB11"/>
    <mergeCell ref="X12:Z12"/>
    <mergeCell ref="X13:Z13"/>
    <mergeCell ref="X14:Z14"/>
    <mergeCell ref="AA13:AB13"/>
    <mergeCell ref="AA14:AB14"/>
    <mergeCell ref="P12:Q12"/>
    <mergeCell ref="U13:V13"/>
    <mergeCell ref="U14:V14"/>
    <mergeCell ref="A10:C11"/>
    <mergeCell ref="P10:Q10"/>
    <mergeCell ref="A8:O9"/>
    <mergeCell ref="S7:AB7"/>
    <mergeCell ref="X8:AB8"/>
    <mergeCell ref="X9:Z10"/>
    <mergeCell ref="S8:V8"/>
    <mergeCell ref="S9:T10"/>
    <mergeCell ref="U9:V10"/>
    <mergeCell ref="D10:O11"/>
    <mergeCell ref="A13:C21"/>
    <mergeCell ref="A12:C12"/>
    <mergeCell ref="A22:C28"/>
    <mergeCell ref="A47:C53"/>
    <mergeCell ref="A55:C58"/>
    <mergeCell ref="Y4:AC4"/>
    <mergeCell ref="P11:Q11"/>
    <mergeCell ref="S11:V11"/>
    <mergeCell ref="AA9:AB10"/>
    <mergeCell ref="D12:O12"/>
    <mergeCell ref="AC8:AC11"/>
    <mergeCell ref="AA12:AB12"/>
    <mergeCell ref="P15:Q15"/>
    <mergeCell ref="P16:Q16"/>
    <mergeCell ref="P17:Q17"/>
    <mergeCell ref="X15:Z15"/>
    <mergeCell ref="X16:Z16"/>
    <mergeCell ref="X17:Z17"/>
    <mergeCell ref="AA15:AB15"/>
    <mergeCell ref="AA16:AB16"/>
    <mergeCell ref="AA17:AB17"/>
    <mergeCell ref="P23:Q23"/>
    <mergeCell ref="P24:Q24"/>
    <mergeCell ref="P25:Q25"/>
    <mergeCell ref="AA39:AB39"/>
    <mergeCell ref="P42:Q42"/>
    <mergeCell ref="P45:Q45"/>
    <mergeCell ref="S45:T45"/>
    <mergeCell ref="U45:V45"/>
    <mergeCell ref="X45:Z45"/>
    <mergeCell ref="AA45:AB45"/>
    <mergeCell ref="U40:V40"/>
    <mergeCell ref="AA26:AB26"/>
    <mergeCell ref="AA27:AB27"/>
    <mergeCell ref="AA28:AB28"/>
    <mergeCell ref="P40:Q40"/>
    <mergeCell ref="S36:T36"/>
    <mergeCell ref="S40:T40"/>
    <mergeCell ref="S42:T42"/>
    <mergeCell ref="S43:T43"/>
    <mergeCell ref="S44:T44"/>
    <mergeCell ref="S27:T27"/>
    <mergeCell ref="S28:T28"/>
    <mergeCell ref="S29:T29"/>
    <mergeCell ref="P26:Q26"/>
    <mergeCell ref="X30:Z30"/>
    <mergeCell ref="X31:Z31"/>
    <mergeCell ref="D39:D41"/>
    <mergeCell ref="A42:C44"/>
    <mergeCell ref="A45:C46"/>
    <mergeCell ref="P46:Q46"/>
    <mergeCell ref="S46:T46"/>
    <mergeCell ref="U46:V46"/>
    <mergeCell ref="X46:Z46"/>
    <mergeCell ref="U36:V36"/>
    <mergeCell ref="U33:V33"/>
    <mergeCell ref="U34:V34"/>
    <mergeCell ref="U35:V35"/>
    <mergeCell ref="X33:Z33"/>
    <mergeCell ref="X34:Z34"/>
    <mergeCell ref="X35:Z35"/>
    <mergeCell ref="U37:V37"/>
    <mergeCell ref="X37:Z37"/>
    <mergeCell ref="E39:O41"/>
    <mergeCell ref="U39:V39"/>
    <mergeCell ref="X39:Z39"/>
    <mergeCell ref="A60:AC61"/>
    <mergeCell ref="Y3:AC3"/>
    <mergeCell ref="W3:X3"/>
    <mergeCell ref="P4:Q7"/>
    <mergeCell ref="P8:Q9"/>
    <mergeCell ref="P38:Q38"/>
    <mergeCell ref="S38:T38"/>
    <mergeCell ref="U38:V38"/>
    <mergeCell ref="X38:Z38"/>
    <mergeCell ref="AA38:AB38"/>
    <mergeCell ref="P18:Q18"/>
    <mergeCell ref="P19:Q19"/>
    <mergeCell ref="P20:Q20"/>
    <mergeCell ref="P21:Q21"/>
    <mergeCell ref="P22:Q22"/>
    <mergeCell ref="P34:Q34"/>
    <mergeCell ref="P35:Q35"/>
    <mergeCell ref="P36:Q36"/>
    <mergeCell ref="S24:T24"/>
    <mergeCell ref="P27:Q27"/>
    <mergeCell ref="U27:V27"/>
    <mergeCell ref="U28:V28"/>
    <mergeCell ref="U29:V29"/>
    <mergeCell ref="U30:V30"/>
  </mergeCells>
  <pageMargins left="0.19685039370078741" right="0.27559055118110237" top="0.23622047244094491" bottom="0.16" header="0.23622047244094491" footer="0.19"/>
  <pageSetup paperSize="9" orientation="portrait" r:id="rId1"/>
  <headerFooter>
    <oddFooter>&amp;R2.06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showGridLines="0" view="pageBreakPreview" zoomScaleNormal="100" zoomScaleSheetLayoutView="100" workbookViewId="0">
      <selection activeCell="A12" sqref="A12"/>
    </sheetView>
  </sheetViews>
  <sheetFormatPr defaultColWidth="9.33203125" defaultRowHeight="12.75" x14ac:dyDescent="0.2"/>
  <cols>
    <col min="1" max="1" width="4.83203125" style="40" customWidth="1"/>
    <col min="2" max="2" width="4.83203125" style="3" customWidth="1"/>
    <col min="3" max="3" width="6.33203125" style="3" customWidth="1"/>
    <col min="4" max="4" width="5.83203125" style="3" customWidth="1"/>
    <col min="5" max="5" width="11.33203125" style="3" customWidth="1"/>
    <col min="6" max="6" width="5.83203125" style="3" customWidth="1"/>
    <col min="7" max="7" width="6.6640625" style="3" customWidth="1"/>
    <col min="8" max="8" width="2.6640625" style="3" customWidth="1"/>
    <col min="9" max="9" width="3.6640625" style="3" customWidth="1"/>
    <col min="10" max="10" width="4.6640625" style="3" customWidth="1"/>
    <col min="11" max="11" width="2.33203125" style="3" customWidth="1"/>
    <col min="12" max="14" width="4.6640625" style="3" customWidth="1"/>
    <col min="15" max="15" width="8" style="3" customWidth="1"/>
    <col min="16" max="16" width="7.6640625" style="3" customWidth="1"/>
    <col min="17" max="17" width="11.33203125" style="3" customWidth="1"/>
    <col min="18" max="18" width="5.6640625" style="3" customWidth="1"/>
    <col min="19" max="19" width="6.6640625" style="3" customWidth="1"/>
    <col min="20" max="20" width="3.5" style="3" customWidth="1"/>
    <col min="21" max="21" width="2.6640625" style="3" customWidth="1"/>
    <col min="22" max="22" width="1" style="3" customWidth="1"/>
    <col min="23" max="23" width="3.5" style="3" customWidth="1"/>
    <col min="24" max="24" width="4" style="3" customWidth="1"/>
    <col min="25" max="25" width="2.33203125" style="3" customWidth="1"/>
    <col min="26" max="26" width="4.5" style="3" customWidth="1"/>
    <col min="27" max="16384" width="9.33203125" style="3"/>
  </cols>
  <sheetData>
    <row r="1" spans="1:26" ht="15" customHeight="1" x14ac:dyDescent="0.2">
      <c r="A1" s="1317" t="s">
        <v>393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1317"/>
      <c r="R1" s="1317"/>
      <c r="S1" s="1317"/>
      <c r="T1" s="1317"/>
      <c r="U1" s="1317"/>
      <c r="V1" s="1317"/>
      <c r="W1" s="1317"/>
      <c r="X1" s="1317"/>
      <c r="Y1" s="1317"/>
    </row>
    <row r="2" spans="1:26" x14ac:dyDescent="0.2">
      <c r="A2" s="1317"/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317"/>
      <c r="Y2" s="1317"/>
    </row>
    <row r="3" spans="1:26" ht="7.5" customHeight="1" x14ac:dyDescent="0.2">
      <c r="A3" s="452"/>
      <c r="B3" s="452"/>
      <c r="C3" s="452"/>
      <c r="D3" s="452"/>
      <c r="E3" s="452"/>
      <c r="F3" s="452"/>
      <c r="G3" s="452"/>
      <c r="H3" s="762"/>
      <c r="I3" s="76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</row>
    <row r="4" spans="1:26" x14ac:dyDescent="0.2">
      <c r="A4" s="3" t="s">
        <v>362</v>
      </c>
      <c r="C4" s="2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" ht="12.75" customHeight="1" x14ac:dyDescent="0.2">
      <c r="A5" s="3" t="s">
        <v>202</v>
      </c>
      <c r="C5" s="24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6" ht="6.75" customHeight="1" thickBot="1" x14ac:dyDescent="0.25">
      <c r="A6" s="37"/>
      <c r="C6" s="2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6" ht="12.75" customHeight="1" x14ac:dyDescent="0.2">
      <c r="A7" s="1527" t="s">
        <v>542</v>
      </c>
      <c r="B7" s="1337" t="str">
        <f>"expense code ("&amp;'M2 page 06 - Q2.3.1'!D12&amp;")"</f>
        <v>expense code (2301)</v>
      </c>
      <c r="C7" s="1328"/>
      <c r="D7" s="1331" t="s">
        <v>178</v>
      </c>
      <c r="E7" s="1332"/>
      <c r="F7" s="1332"/>
      <c r="G7" s="1333"/>
      <c r="H7" s="1331" t="s">
        <v>446</v>
      </c>
      <c r="I7" s="1333"/>
      <c r="J7" s="1845" t="s">
        <v>108</v>
      </c>
      <c r="K7" s="1845"/>
      <c r="L7" s="1344" t="s">
        <v>247</v>
      </c>
      <c r="M7" s="1345"/>
      <c r="N7" s="1345"/>
      <c r="O7" s="1345"/>
      <c r="P7" s="1345"/>
      <c r="Q7" s="1853" t="s">
        <v>447</v>
      </c>
      <c r="R7" s="1854"/>
      <c r="S7" s="1855"/>
      <c r="T7" s="1331" t="s">
        <v>177</v>
      </c>
      <c r="U7" s="1332"/>
      <c r="V7" s="1332"/>
      <c r="W7" s="1331" t="s">
        <v>248</v>
      </c>
      <c r="X7" s="1332"/>
      <c r="Y7" s="1333"/>
      <c r="Z7" s="1539" t="s">
        <v>25</v>
      </c>
    </row>
    <row r="8" spans="1:26" ht="12.75" customHeight="1" x14ac:dyDescent="0.2">
      <c r="A8" s="1528"/>
      <c r="B8" s="1338"/>
      <c r="C8" s="1329"/>
      <c r="D8" s="1334"/>
      <c r="E8" s="1335"/>
      <c r="F8" s="1335"/>
      <c r="G8" s="1336"/>
      <c r="H8" s="1334"/>
      <c r="I8" s="1336"/>
      <c r="J8" s="1846"/>
      <c r="K8" s="1846"/>
      <c r="L8" s="1347"/>
      <c r="M8" s="1348"/>
      <c r="N8" s="1348"/>
      <c r="O8" s="1348"/>
      <c r="P8" s="1348"/>
      <c r="Q8" s="1856"/>
      <c r="R8" s="1857"/>
      <c r="S8" s="1858"/>
      <c r="T8" s="1334"/>
      <c r="U8" s="1335"/>
      <c r="V8" s="1335"/>
      <c r="W8" s="1334"/>
      <c r="X8" s="1335"/>
      <c r="Y8" s="1336"/>
      <c r="Z8" s="1540"/>
    </row>
    <row r="9" spans="1:26" ht="13.5" customHeight="1" x14ac:dyDescent="0.2">
      <c r="A9" s="1528"/>
      <c r="B9" s="1850"/>
      <c r="C9" s="1330"/>
      <c r="D9" s="1334"/>
      <c r="E9" s="1335"/>
      <c r="F9" s="1335"/>
      <c r="G9" s="1336"/>
      <c r="H9" s="1361"/>
      <c r="I9" s="1363"/>
      <c r="J9" s="1847"/>
      <c r="K9" s="1847"/>
      <c r="L9" s="1347"/>
      <c r="M9" s="1348"/>
      <c r="N9" s="1348"/>
      <c r="O9" s="1348"/>
      <c r="P9" s="1348"/>
      <c r="Q9" s="1856"/>
      <c r="R9" s="1857"/>
      <c r="S9" s="1858"/>
      <c r="T9" s="1334"/>
      <c r="U9" s="1335"/>
      <c r="V9" s="1335"/>
      <c r="W9" s="1334"/>
      <c r="X9" s="1335"/>
      <c r="Y9" s="1336"/>
      <c r="Z9" s="1540"/>
    </row>
    <row r="10" spans="1:26" s="43" customFormat="1" ht="10.5" customHeight="1" x14ac:dyDescent="0.15">
      <c r="A10" s="1528"/>
      <c r="B10" s="1322" t="s">
        <v>401</v>
      </c>
      <c r="C10" s="1323"/>
      <c r="D10" s="1334"/>
      <c r="E10" s="1335"/>
      <c r="F10" s="1335"/>
      <c r="G10" s="1336"/>
      <c r="H10" s="1864" t="str">
        <f>"code " &amp;H12</f>
        <v>code 2311</v>
      </c>
      <c r="I10" s="1865"/>
      <c r="J10" s="1841" t="str">
        <f>"code "&amp;J12</f>
        <v>code 2312</v>
      </c>
      <c r="K10" s="1842"/>
      <c r="L10" s="1848"/>
      <c r="M10" s="1849"/>
      <c r="N10" s="1849"/>
      <c r="O10" s="1849"/>
      <c r="P10" s="1849"/>
      <c r="Q10" s="1856"/>
      <c r="R10" s="1857"/>
      <c r="S10" s="1858"/>
      <c r="T10" s="1367" t="str">
        <f>"code "&amp;T12</f>
        <v>code 2315</v>
      </c>
      <c r="U10" s="1368"/>
      <c r="V10" s="1369"/>
      <c r="W10" s="1361"/>
      <c r="X10" s="1362"/>
      <c r="Y10" s="1363"/>
      <c r="Z10" s="1540"/>
    </row>
    <row r="11" spans="1:26" s="43" customFormat="1" ht="10.5" customHeight="1" x14ac:dyDescent="0.15">
      <c r="A11" s="1529"/>
      <c r="B11" s="1324"/>
      <c r="C11" s="1325"/>
      <c r="D11" s="1361"/>
      <c r="E11" s="1362"/>
      <c r="F11" s="1362"/>
      <c r="G11" s="1363"/>
      <c r="H11" s="1866"/>
      <c r="I11" s="1867"/>
      <c r="J11" s="1843"/>
      <c r="K11" s="1844"/>
      <c r="L11" s="1851" t="s">
        <v>218</v>
      </c>
      <c r="M11" s="1852"/>
      <c r="N11" s="1852"/>
      <c r="O11" s="1852"/>
      <c r="P11" s="1852"/>
      <c r="Q11" s="1856"/>
      <c r="R11" s="1857"/>
      <c r="S11" s="1858"/>
      <c r="T11" s="1370"/>
      <c r="U11" s="1371"/>
      <c r="V11" s="1372"/>
      <c r="W11" s="1859" t="str">
        <f>"code "&amp;W12</f>
        <v>code 2316</v>
      </c>
      <c r="X11" s="1860"/>
      <c r="Y11" s="1861"/>
      <c r="Z11" s="1541"/>
    </row>
    <row r="12" spans="1:26" ht="10.5" customHeight="1" thickBot="1" x14ac:dyDescent="0.25">
      <c r="A12" s="103">
        <f>'M2 page 06 - Q2.3.1'!AC12+1</f>
        <v>2308</v>
      </c>
      <c r="B12" s="1475">
        <f>A12+1</f>
        <v>2309</v>
      </c>
      <c r="C12" s="1477"/>
      <c r="D12" s="1475">
        <f>B12+1</f>
        <v>2310</v>
      </c>
      <c r="E12" s="1476"/>
      <c r="F12" s="1476"/>
      <c r="G12" s="1477"/>
      <c r="H12" s="1475">
        <f>D12+1</f>
        <v>2311</v>
      </c>
      <c r="I12" s="1477"/>
      <c r="J12" s="1475">
        <f>H12+1</f>
        <v>2312</v>
      </c>
      <c r="K12" s="1477"/>
      <c r="L12" s="1475">
        <f>J12+1</f>
        <v>2313</v>
      </c>
      <c r="M12" s="1476"/>
      <c r="N12" s="1476"/>
      <c r="O12" s="1476"/>
      <c r="P12" s="1476"/>
      <c r="Q12" s="1475">
        <f>L12+1</f>
        <v>2314</v>
      </c>
      <c r="R12" s="1476"/>
      <c r="S12" s="1477"/>
      <c r="T12" s="1862">
        <f>Q12+1</f>
        <v>2315</v>
      </c>
      <c r="U12" s="1863"/>
      <c r="V12" s="1863"/>
      <c r="W12" s="1547">
        <f>T12+1</f>
        <v>2316</v>
      </c>
      <c r="X12" s="1548"/>
      <c r="Y12" s="1549"/>
      <c r="Z12" s="210"/>
    </row>
    <row r="13" spans="1:26" ht="14.45" customHeight="1" x14ac:dyDescent="0.2">
      <c r="A13" s="1829" t="s">
        <v>0</v>
      </c>
      <c r="B13" s="1551" t="s">
        <v>257</v>
      </c>
      <c r="C13" s="1553"/>
      <c r="D13" s="1831"/>
      <c r="E13" s="1832"/>
      <c r="F13" s="1832"/>
      <c r="G13" s="1833"/>
      <c r="H13" s="1311" t="s">
        <v>119</v>
      </c>
      <c r="I13" s="1835"/>
      <c r="J13" s="1311" t="s">
        <v>119</v>
      </c>
      <c r="K13" s="1835"/>
      <c r="L13" s="1838" t="s">
        <v>377</v>
      </c>
      <c r="M13" s="1839"/>
      <c r="N13" s="1839"/>
      <c r="O13" s="1839"/>
      <c r="P13" s="1840"/>
      <c r="Q13" s="540"/>
      <c r="R13" s="537"/>
      <c r="S13" s="541"/>
      <c r="T13" s="1815" t="s">
        <v>119</v>
      </c>
      <c r="U13" s="1816"/>
      <c r="V13" s="1816"/>
      <c r="W13" s="1815" t="s">
        <v>119</v>
      </c>
      <c r="X13" s="1816"/>
      <c r="Y13" s="1817"/>
      <c r="Z13" s="1868" t="s">
        <v>115</v>
      </c>
    </row>
    <row r="14" spans="1:26" ht="9" customHeight="1" x14ac:dyDescent="0.2">
      <c r="A14" s="1830"/>
      <c r="B14" s="1518"/>
      <c r="C14" s="1520"/>
      <c r="D14" s="1834"/>
      <c r="E14" s="1258"/>
      <c r="F14" s="1258"/>
      <c r="G14" s="1787"/>
      <c r="H14" s="1836"/>
      <c r="I14" s="1837"/>
      <c r="J14" s="1836"/>
      <c r="K14" s="1837"/>
      <c r="L14" s="1814"/>
      <c r="M14" s="1804"/>
      <c r="N14" s="1804"/>
      <c r="O14" s="1804"/>
      <c r="P14" s="1805"/>
      <c r="Q14" s="542"/>
      <c r="R14" s="538"/>
      <c r="S14" s="543"/>
      <c r="T14" s="1799"/>
      <c r="U14" s="1800"/>
      <c r="V14" s="1800"/>
      <c r="W14" s="1799"/>
      <c r="X14" s="1800"/>
      <c r="Y14" s="1801"/>
      <c r="Z14" s="1792"/>
    </row>
    <row r="15" spans="1:26" ht="14.45" customHeight="1" x14ac:dyDescent="0.2">
      <c r="A15" s="1802" t="s">
        <v>1</v>
      </c>
      <c r="B15" s="1518" t="s">
        <v>257</v>
      </c>
      <c r="C15" s="1520"/>
      <c r="D15" s="1825"/>
      <c r="E15" s="1826"/>
      <c r="F15" s="1826"/>
      <c r="G15" s="1827"/>
      <c r="H15" s="1276" t="s">
        <v>119</v>
      </c>
      <c r="I15" s="1282"/>
      <c r="J15" s="1276" t="s">
        <v>119</v>
      </c>
      <c r="K15" s="1282"/>
      <c r="L15" s="1803" t="s">
        <v>377</v>
      </c>
      <c r="M15" s="1804"/>
      <c r="N15" s="1804"/>
      <c r="O15" s="1804"/>
      <c r="P15" s="1805"/>
      <c r="Q15" s="544"/>
      <c r="R15" s="539"/>
      <c r="S15" s="545"/>
      <c r="T15" s="1276" t="s">
        <v>119</v>
      </c>
      <c r="U15" s="1309"/>
      <c r="V15" s="1310"/>
      <c r="W15" s="1815" t="s">
        <v>119</v>
      </c>
      <c r="X15" s="1816"/>
      <c r="Y15" s="1817"/>
      <c r="Z15" s="1791" t="s">
        <v>115</v>
      </c>
    </row>
    <row r="16" spans="1:26" ht="9" customHeight="1" x14ac:dyDescent="0.2">
      <c r="A16" s="1802"/>
      <c r="B16" s="1518"/>
      <c r="C16" s="1520"/>
      <c r="D16" s="1828"/>
      <c r="E16" s="1826"/>
      <c r="F16" s="1826"/>
      <c r="G16" s="1827"/>
      <c r="H16" s="1783"/>
      <c r="I16" s="1784"/>
      <c r="J16" s="1783"/>
      <c r="K16" s="1784"/>
      <c r="L16" s="1814"/>
      <c r="M16" s="1804"/>
      <c r="N16" s="1804"/>
      <c r="O16" s="1804"/>
      <c r="P16" s="1805"/>
      <c r="Q16" s="542"/>
      <c r="R16" s="538"/>
      <c r="S16" s="543"/>
      <c r="T16" s="1799"/>
      <c r="U16" s="1800"/>
      <c r="V16" s="1801"/>
      <c r="W16" s="1799"/>
      <c r="X16" s="1800"/>
      <c r="Y16" s="1801"/>
      <c r="Z16" s="1792"/>
    </row>
    <row r="17" spans="1:26" ht="14.45" customHeight="1" x14ac:dyDescent="0.2">
      <c r="A17" s="1802" t="s">
        <v>2</v>
      </c>
      <c r="B17" s="1518" t="s">
        <v>257</v>
      </c>
      <c r="C17" s="1520"/>
      <c r="D17" s="1825"/>
      <c r="E17" s="1826"/>
      <c r="F17" s="1826"/>
      <c r="G17" s="1827"/>
      <c r="H17" s="1276" t="s">
        <v>119</v>
      </c>
      <c r="I17" s="1282"/>
      <c r="J17" s="1276" t="s">
        <v>119</v>
      </c>
      <c r="K17" s="1282"/>
      <c r="L17" s="1803" t="s">
        <v>377</v>
      </c>
      <c r="M17" s="1804"/>
      <c r="N17" s="1804"/>
      <c r="O17" s="1804"/>
      <c r="P17" s="1805"/>
      <c r="Q17" s="544"/>
      <c r="R17" s="539"/>
      <c r="S17" s="545"/>
      <c r="T17" s="1276" t="s">
        <v>119</v>
      </c>
      <c r="U17" s="1309"/>
      <c r="V17" s="1310"/>
      <c r="W17" s="1815" t="s">
        <v>119</v>
      </c>
      <c r="X17" s="1816"/>
      <c r="Y17" s="1817"/>
      <c r="Z17" s="1791" t="s">
        <v>115</v>
      </c>
    </row>
    <row r="18" spans="1:26" ht="9" customHeight="1" x14ac:dyDescent="0.2">
      <c r="A18" s="1802"/>
      <c r="B18" s="1518"/>
      <c r="C18" s="1520"/>
      <c r="D18" s="1828"/>
      <c r="E18" s="1826"/>
      <c r="F18" s="1826"/>
      <c r="G18" s="1827"/>
      <c r="H18" s="1783"/>
      <c r="I18" s="1784"/>
      <c r="J18" s="1783"/>
      <c r="K18" s="1784"/>
      <c r="L18" s="1814"/>
      <c r="M18" s="1804"/>
      <c r="N18" s="1804"/>
      <c r="O18" s="1804"/>
      <c r="P18" s="1805"/>
      <c r="Q18" s="542"/>
      <c r="R18" s="538"/>
      <c r="S18" s="543"/>
      <c r="T18" s="1799"/>
      <c r="U18" s="1800"/>
      <c r="V18" s="1801"/>
      <c r="W18" s="1799"/>
      <c r="X18" s="1800"/>
      <c r="Y18" s="1801"/>
      <c r="Z18" s="1792"/>
    </row>
    <row r="19" spans="1:26" ht="14.45" customHeight="1" x14ac:dyDescent="0.2">
      <c r="A19" s="1802" t="s">
        <v>3</v>
      </c>
      <c r="B19" s="1518" t="s">
        <v>257</v>
      </c>
      <c r="C19" s="1520"/>
      <c r="D19" s="1825"/>
      <c r="E19" s="1826"/>
      <c r="F19" s="1826"/>
      <c r="G19" s="1827"/>
      <c r="H19" s="1276" t="s">
        <v>119</v>
      </c>
      <c r="I19" s="1282"/>
      <c r="J19" s="1276" t="s">
        <v>119</v>
      </c>
      <c r="K19" s="1282"/>
      <c r="L19" s="1803" t="s">
        <v>377</v>
      </c>
      <c r="M19" s="1804"/>
      <c r="N19" s="1804"/>
      <c r="O19" s="1804"/>
      <c r="P19" s="1805"/>
      <c r="Q19" s="544"/>
      <c r="R19" s="539"/>
      <c r="S19" s="545"/>
      <c r="T19" s="1276" t="s">
        <v>119</v>
      </c>
      <c r="U19" s="1309"/>
      <c r="V19" s="1310"/>
      <c r="W19" s="1815" t="s">
        <v>119</v>
      </c>
      <c r="X19" s="1816"/>
      <c r="Y19" s="1817"/>
      <c r="Z19" s="1791" t="s">
        <v>115</v>
      </c>
    </row>
    <row r="20" spans="1:26" ht="9" customHeight="1" x14ac:dyDescent="0.2">
      <c r="A20" s="1802"/>
      <c r="B20" s="1518"/>
      <c r="C20" s="1520"/>
      <c r="D20" s="1828"/>
      <c r="E20" s="1826"/>
      <c r="F20" s="1826"/>
      <c r="G20" s="1827"/>
      <c r="H20" s="1783"/>
      <c r="I20" s="1784"/>
      <c r="J20" s="1783"/>
      <c r="K20" s="1784"/>
      <c r="L20" s="1814"/>
      <c r="M20" s="1804"/>
      <c r="N20" s="1804"/>
      <c r="O20" s="1804"/>
      <c r="P20" s="1805"/>
      <c r="Q20" s="542"/>
      <c r="R20" s="538"/>
      <c r="S20" s="543"/>
      <c r="T20" s="1799"/>
      <c r="U20" s="1800"/>
      <c r="V20" s="1801"/>
      <c r="W20" s="1799"/>
      <c r="X20" s="1800"/>
      <c r="Y20" s="1801"/>
      <c r="Z20" s="1792"/>
    </row>
    <row r="21" spans="1:26" ht="14.45" customHeight="1" x14ac:dyDescent="0.2">
      <c r="A21" s="1802" t="s">
        <v>4</v>
      </c>
      <c r="B21" s="1518" t="s">
        <v>257</v>
      </c>
      <c r="C21" s="1520"/>
      <c r="D21" s="1825"/>
      <c r="E21" s="1826"/>
      <c r="F21" s="1826"/>
      <c r="G21" s="1827"/>
      <c r="H21" s="1276" t="s">
        <v>119</v>
      </c>
      <c r="I21" s="1282"/>
      <c r="J21" s="1276" t="s">
        <v>119</v>
      </c>
      <c r="K21" s="1282"/>
      <c r="L21" s="1803" t="s">
        <v>377</v>
      </c>
      <c r="M21" s="1804"/>
      <c r="N21" s="1804"/>
      <c r="O21" s="1804"/>
      <c r="P21" s="1805"/>
      <c r="Q21" s="544"/>
      <c r="R21" s="539"/>
      <c r="S21" s="545"/>
      <c r="T21" s="1276" t="s">
        <v>119</v>
      </c>
      <c r="U21" s="1309"/>
      <c r="V21" s="1310"/>
      <c r="W21" s="1815" t="s">
        <v>119</v>
      </c>
      <c r="X21" s="1816"/>
      <c r="Y21" s="1817"/>
      <c r="Z21" s="1791" t="s">
        <v>115</v>
      </c>
    </row>
    <row r="22" spans="1:26" ht="9" customHeight="1" x14ac:dyDescent="0.2">
      <c r="A22" s="1802"/>
      <c r="B22" s="1518"/>
      <c r="C22" s="1520"/>
      <c r="D22" s="1828"/>
      <c r="E22" s="1826"/>
      <c r="F22" s="1826"/>
      <c r="G22" s="1827"/>
      <c r="H22" s="1783"/>
      <c r="I22" s="1784"/>
      <c r="J22" s="1783"/>
      <c r="K22" s="1784"/>
      <c r="L22" s="1814"/>
      <c r="M22" s="1804"/>
      <c r="N22" s="1804"/>
      <c r="O22" s="1804"/>
      <c r="P22" s="1805"/>
      <c r="Q22" s="542"/>
      <c r="R22" s="538"/>
      <c r="S22" s="543"/>
      <c r="T22" s="1799"/>
      <c r="U22" s="1800"/>
      <c r="V22" s="1801"/>
      <c r="W22" s="1799"/>
      <c r="X22" s="1800"/>
      <c r="Y22" s="1801"/>
      <c r="Z22" s="1792"/>
    </row>
    <row r="23" spans="1:26" ht="14.45" customHeight="1" x14ac:dyDescent="0.2">
      <c r="A23" s="1802" t="s">
        <v>5</v>
      </c>
      <c r="B23" s="1518" t="s">
        <v>257</v>
      </c>
      <c r="C23" s="1520"/>
      <c r="D23" s="1825"/>
      <c r="E23" s="1826"/>
      <c r="F23" s="1826"/>
      <c r="G23" s="1827"/>
      <c r="H23" s="1276" t="s">
        <v>119</v>
      </c>
      <c r="I23" s="1282"/>
      <c r="J23" s="1276" t="s">
        <v>119</v>
      </c>
      <c r="K23" s="1282"/>
      <c r="L23" s="1803" t="s">
        <v>377</v>
      </c>
      <c r="M23" s="1804"/>
      <c r="N23" s="1804"/>
      <c r="O23" s="1804"/>
      <c r="P23" s="1805"/>
      <c r="Q23" s="544"/>
      <c r="R23" s="539"/>
      <c r="S23" s="545"/>
      <c r="T23" s="1276" t="s">
        <v>119</v>
      </c>
      <c r="U23" s="1309"/>
      <c r="V23" s="1310"/>
      <c r="W23" s="1815" t="s">
        <v>119</v>
      </c>
      <c r="X23" s="1816"/>
      <c r="Y23" s="1817"/>
      <c r="Z23" s="1791" t="s">
        <v>115</v>
      </c>
    </row>
    <row r="24" spans="1:26" ht="9" customHeight="1" x14ac:dyDescent="0.2">
      <c r="A24" s="1802"/>
      <c r="B24" s="1518"/>
      <c r="C24" s="1520"/>
      <c r="D24" s="1828"/>
      <c r="E24" s="1826"/>
      <c r="F24" s="1826"/>
      <c r="G24" s="1827"/>
      <c r="H24" s="1783"/>
      <c r="I24" s="1784"/>
      <c r="J24" s="1783"/>
      <c r="K24" s="1784"/>
      <c r="L24" s="1814"/>
      <c r="M24" s="1804"/>
      <c r="N24" s="1804"/>
      <c r="O24" s="1804"/>
      <c r="P24" s="1805"/>
      <c r="Q24" s="542"/>
      <c r="R24" s="538"/>
      <c r="S24" s="543"/>
      <c r="T24" s="1799"/>
      <c r="U24" s="1800"/>
      <c r="V24" s="1801"/>
      <c r="W24" s="1799"/>
      <c r="X24" s="1800"/>
      <c r="Y24" s="1801"/>
      <c r="Z24" s="1792"/>
    </row>
    <row r="25" spans="1:26" ht="14.45" customHeight="1" x14ac:dyDescent="0.2">
      <c r="A25" s="1802" t="s">
        <v>6</v>
      </c>
      <c r="B25" s="1518" t="s">
        <v>257</v>
      </c>
      <c r="C25" s="1520"/>
      <c r="D25" s="1825"/>
      <c r="E25" s="1826"/>
      <c r="F25" s="1826"/>
      <c r="G25" s="1827"/>
      <c r="H25" s="1276" t="s">
        <v>119</v>
      </c>
      <c r="I25" s="1282"/>
      <c r="J25" s="1276" t="s">
        <v>119</v>
      </c>
      <c r="K25" s="1282"/>
      <c r="L25" s="1803" t="s">
        <v>377</v>
      </c>
      <c r="M25" s="1804"/>
      <c r="N25" s="1804"/>
      <c r="O25" s="1804"/>
      <c r="P25" s="1805"/>
      <c r="Q25" s="544"/>
      <c r="R25" s="539"/>
      <c r="S25" s="545"/>
      <c r="T25" s="1276" t="s">
        <v>119</v>
      </c>
      <c r="U25" s="1309"/>
      <c r="V25" s="1310"/>
      <c r="W25" s="1815" t="s">
        <v>119</v>
      </c>
      <c r="X25" s="1816"/>
      <c r="Y25" s="1817"/>
      <c r="Z25" s="1791" t="s">
        <v>115</v>
      </c>
    </row>
    <row r="26" spans="1:26" ht="9" customHeight="1" x14ac:dyDescent="0.2">
      <c r="A26" s="1802"/>
      <c r="B26" s="1518"/>
      <c r="C26" s="1520"/>
      <c r="D26" s="1828"/>
      <c r="E26" s="1826"/>
      <c r="F26" s="1826"/>
      <c r="G26" s="1827"/>
      <c r="H26" s="1783"/>
      <c r="I26" s="1784"/>
      <c r="J26" s="1783"/>
      <c r="K26" s="1784"/>
      <c r="L26" s="1814"/>
      <c r="M26" s="1804"/>
      <c r="N26" s="1804"/>
      <c r="O26" s="1804"/>
      <c r="P26" s="1805"/>
      <c r="Q26" s="542"/>
      <c r="R26" s="538"/>
      <c r="S26" s="543"/>
      <c r="T26" s="1799"/>
      <c r="U26" s="1800"/>
      <c r="V26" s="1801"/>
      <c r="W26" s="1799"/>
      <c r="X26" s="1800"/>
      <c r="Y26" s="1801"/>
      <c r="Z26" s="1792"/>
    </row>
    <row r="27" spans="1:26" ht="14.45" customHeight="1" x14ac:dyDescent="0.2">
      <c r="A27" s="1802" t="s">
        <v>7</v>
      </c>
      <c r="B27" s="1518" t="s">
        <v>257</v>
      </c>
      <c r="C27" s="1520"/>
      <c r="D27" s="1825"/>
      <c r="E27" s="1826"/>
      <c r="F27" s="1826"/>
      <c r="G27" s="1827"/>
      <c r="H27" s="1276" t="s">
        <v>119</v>
      </c>
      <c r="I27" s="1282"/>
      <c r="J27" s="1276" t="s">
        <v>119</v>
      </c>
      <c r="K27" s="1282"/>
      <c r="L27" s="1803" t="s">
        <v>377</v>
      </c>
      <c r="M27" s="1804"/>
      <c r="N27" s="1804"/>
      <c r="O27" s="1804"/>
      <c r="P27" s="1805"/>
      <c r="Q27" s="544"/>
      <c r="R27" s="539"/>
      <c r="S27" s="545"/>
      <c r="T27" s="1276" t="s">
        <v>119</v>
      </c>
      <c r="U27" s="1309"/>
      <c r="V27" s="1310"/>
      <c r="W27" s="1815" t="s">
        <v>119</v>
      </c>
      <c r="X27" s="1816"/>
      <c r="Y27" s="1817"/>
      <c r="Z27" s="1791" t="s">
        <v>115</v>
      </c>
    </row>
    <row r="28" spans="1:26" ht="9" customHeight="1" x14ac:dyDescent="0.2">
      <c r="A28" s="1802"/>
      <c r="B28" s="1518"/>
      <c r="C28" s="1520"/>
      <c r="D28" s="1828"/>
      <c r="E28" s="1826"/>
      <c r="F28" s="1826"/>
      <c r="G28" s="1827"/>
      <c r="H28" s="1783"/>
      <c r="I28" s="1784"/>
      <c r="J28" s="1783"/>
      <c r="K28" s="1784"/>
      <c r="L28" s="1814"/>
      <c r="M28" s="1804"/>
      <c r="N28" s="1804"/>
      <c r="O28" s="1804"/>
      <c r="P28" s="1805"/>
      <c r="Q28" s="542"/>
      <c r="R28" s="538"/>
      <c r="S28" s="543"/>
      <c r="T28" s="1799"/>
      <c r="U28" s="1800"/>
      <c r="V28" s="1801"/>
      <c r="W28" s="1799"/>
      <c r="X28" s="1800"/>
      <c r="Y28" s="1801"/>
      <c r="Z28" s="1792"/>
    </row>
    <row r="29" spans="1:26" ht="14.45" customHeight="1" x14ac:dyDescent="0.2">
      <c r="A29" s="1802" t="s">
        <v>8</v>
      </c>
      <c r="B29" s="1518" t="s">
        <v>257</v>
      </c>
      <c r="C29" s="1520"/>
      <c r="D29" s="1825"/>
      <c r="E29" s="1826"/>
      <c r="F29" s="1826"/>
      <c r="G29" s="1827"/>
      <c r="H29" s="1276" t="s">
        <v>119</v>
      </c>
      <c r="I29" s="1282"/>
      <c r="J29" s="1276" t="s">
        <v>119</v>
      </c>
      <c r="K29" s="1282"/>
      <c r="L29" s="1803" t="s">
        <v>377</v>
      </c>
      <c r="M29" s="1804"/>
      <c r="N29" s="1804"/>
      <c r="O29" s="1804"/>
      <c r="P29" s="1805"/>
      <c r="Q29" s="544"/>
      <c r="R29" s="539"/>
      <c r="S29" s="545"/>
      <c r="T29" s="1276" t="s">
        <v>119</v>
      </c>
      <c r="U29" s="1309"/>
      <c r="V29" s="1310"/>
      <c r="W29" s="1815" t="s">
        <v>119</v>
      </c>
      <c r="X29" s="1816"/>
      <c r="Y29" s="1817"/>
      <c r="Z29" s="1791" t="s">
        <v>115</v>
      </c>
    </row>
    <row r="30" spans="1:26" ht="9" customHeight="1" x14ac:dyDescent="0.2">
      <c r="A30" s="1802"/>
      <c r="B30" s="1518"/>
      <c r="C30" s="1520"/>
      <c r="D30" s="1828"/>
      <c r="E30" s="1826"/>
      <c r="F30" s="1826"/>
      <c r="G30" s="1827"/>
      <c r="H30" s="1783"/>
      <c r="I30" s="1784"/>
      <c r="J30" s="1783"/>
      <c r="K30" s="1784"/>
      <c r="L30" s="1814"/>
      <c r="M30" s="1804"/>
      <c r="N30" s="1804"/>
      <c r="O30" s="1804"/>
      <c r="P30" s="1805"/>
      <c r="Q30" s="542"/>
      <c r="R30" s="538"/>
      <c r="S30" s="543"/>
      <c r="T30" s="1799"/>
      <c r="U30" s="1800"/>
      <c r="V30" s="1801"/>
      <c r="W30" s="1799"/>
      <c r="X30" s="1800"/>
      <c r="Y30" s="1801"/>
      <c r="Z30" s="1792"/>
    </row>
    <row r="31" spans="1:26" ht="14.45" customHeight="1" x14ac:dyDescent="0.2">
      <c r="A31" s="1802" t="s">
        <v>9</v>
      </c>
      <c r="B31" s="1518" t="s">
        <v>257</v>
      </c>
      <c r="C31" s="1520"/>
      <c r="D31" s="1825"/>
      <c r="E31" s="1826"/>
      <c r="F31" s="1826"/>
      <c r="G31" s="1827"/>
      <c r="H31" s="1276" t="s">
        <v>119</v>
      </c>
      <c r="I31" s="1282"/>
      <c r="J31" s="1276" t="s">
        <v>119</v>
      </c>
      <c r="K31" s="1282"/>
      <c r="L31" s="1803" t="s">
        <v>377</v>
      </c>
      <c r="M31" s="1804"/>
      <c r="N31" s="1804"/>
      <c r="O31" s="1804"/>
      <c r="P31" s="1805"/>
      <c r="Q31" s="544"/>
      <c r="R31" s="539"/>
      <c r="S31" s="545"/>
      <c r="T31" s="1276" t="s">
        <v>119</v>
      </c>
      <c r="U31" s="1309"/>
      <c r="V31" s="1310"/>
      <c r="W31" s="1815" t="s">
        <v>119</v>
      </c>
      <c r="X31" s="1816"/>
      <c r="Y31" s="1817"/>
      <c r="Z31" s="1791" t="s">
        <v>115</v>
      </c>
    </row>
    <row r="32" spans="1:26" ht="9" customHeight="1" x14ac:dyDescent="0.2">
      <c r="A32" s="1802"/>
      <c r="B32" s="1518"/>
      <c r="C32" s="1520"/>
      <c r="D32" s="1828"/>
      <c r="E32" s="1826"/>
      <c r="F32" s="1826"/>
      <c r="G32" s="1827"/>
      <c r="H32" s="1783"/>
      <c r="I32" s="1784"/>
      <c r="J32" s="1783"/>
      <c r="K32" s="1784"/>
      <c r="L32" s="1814"/>
      <c r="M32" s="1804"/>
      <c r="N32" s="1804"/>
      <c r="O32" s="1804"/>
      <c r="P32" s="1805"/>
      <c r="Q32" s="542"/>
      <c r="R32" s="538"/>
      <c r="S32" s="543"/>
      <c r="T32" s="1799"/>
      <c r="U32" s="1800"/>
      <c r="V32" s="1801"/>
      <c r="W32" s="1799"/>
      <c r="X32" s="1800"/>
      <c r="Y32" s="1801"/>
      <c r="Z32" s="1792"/>
    </row>
    <row r="33" spans="1:26" ht="14.45" customHeight="1" x14ac:dyDescent="0.2">
      <c r="A33" s="1802" t="s">
        <v>10</v>
      </c>
      <c r="B33" s="1518" t="s">
        <v>257</v>
      </c>
      <c r="C33" s="1520"/>
      <c r="D33" s="1825"/>
      <c r="E33" s="1826"/>
      <c r="F33" s="1826"/>
      <c r="G33" s="1827"/>
      <c r="H33" s="1276" t="s">
        <v>119</v>
      </c>
      <c r="I33" s="1282"/>
      <c r="J33" s="1276" t="s">
        <v>119</v>
      </c>
      <c r="K33" s="1282"/>
      <c r="L33" s="1803" t="s">
        <v>377</v>
      </c>
      <c r="M33" s="1804"/>
      <c r="N33" s="1804"/>
      <c r="O33" s="1804"/>
      <c r="P33" s="1805"/>
      <c r="Q33" s="544"/>
      <c r="R33" s="539"/>
      <c r="S33" s="545"/>
      <c r="T33" s="1276" t="s">
        <v>119</v>
      </c>
      <c r="U33" s="1309"/>
      <c r="V33" s="1310"/>
      <c r="W33" s="1815" t="s">
        <v>119</v>
      </c>
      <c r="X33" s="1816"/>
      <c r="Y33" s="1817"/>
      <c r="Z33" s="1791" t="s">
        <v>115</v>
      </c>
    </row>
    <row r="34" spans="1:26" ht="9" customHeight="1" x14ac:dyDescent="0.2">
      <c r="A34" s="1802"/>
      <c r="B34" s="1518"/>
      <c r="C34" s="1520"/>
      <c r="D34" s="1828"/>
      <c r="E34" s="1826"/>
      <c r="F34" s="1826"/>
      <c r="G34" s="1827"/>
      <c r="H34" s="1783"/>
      <c r="I34" s="1784"/>
      <c r="J34" s="1783"/>
      <c r="K34" s="1784"/>
      <c r="L34" s="1814"/>
      <c r="M34" s="1804"/>
      <c r="N34" s="1804"/>
      <c r="O34" s="1804"/>
      <c r="P34" s="1805"/>
      <c r="Q34" s="542"/>
      <c r="R34" s="538"/>
      <c r="S34" s="543"/>
      <c r="T34" s="1799"/>
      <c r="U34" s="1800"/>
      <c r="V34" s="1801"/>
      <c r="W34" s="1799"/>
      <c r="X34" s="1800"/>
      <c r="Y34" s="1801"/>
      <c r="Z34" s="1792"/>
    </row>
    <row r="35" spans="1:26" ht="14.45" customHeight="1" x14ac:dyDescent="0.2">
      <c r="A35" s="1802" t="s">
        <v>11</v>
      </c>
      <c r="B35" s="1518" t="s">
        <v>257</v>
      </c>
      <c r="C35" s="1520"/>
      <c r="D35" s="1825"/>
      <c r="E35" s="1826"/>
      <c r="F35" s="1826"/>
      <c r="G35" s="1827"/>
      <c r="H35" s="1276" t="s">
        <v>119</v>
      </c>
      <c r="I35" s="1282"/>
      <c r="J35" s="1276" t="s">
        <v>119</v>
      </c>
      <c r="K35" s="1282"/>
      <c r="L35" s="1803" t="s">
        <v>377</v>
      </c>
      <c r="M35" s="1804"/>
      <c r="N35" s="1804"/>
      <c r="O35" s="1804"/>
      <c r="P35" s="1805"/>
      <c r="Q35" s="544"/>
      <c r="R35" s="539"/>
      <c r="S35" s="545"/>
      <c r="T35" s="1276" t="s">
        <v>119</v>
      </c>
      <c r="U35" s="1309"/>
      <c r="V35" s="1310"/>
      <c r="W35" s="1815" t="s">
        <v>119</v>
      </c>
      <c r="X35" s="1816"/>
      <c r="Y35" s="1817"/>
      <c r="Z35" s="1791" t="s">
        <v>115</v>
      </c>
    </row>
    <row r="36" spans="1:26" ht="9" customHeight="1" x14ac:dyDescent="0.2">
      <c r="A36" s="1802"/>
      <c r="B36" s="1518"/>
      <c r="C36" s="1520"/>
      <c r="D36" s="1828"/>
      <c r="E36" s="1826"/>
      <c r="F36" s="1826"/>
      <c r="G36" s="1827"/>
      <c r="H36" s="1783"/>
      <c r="I36" s="1784"/>
      <c r="J36" s="1783"/>
      <c r="K36" s="1784"/>
      <c r="L36" s="1814"/>
      <c r="M36" s="1804"/>
      <c r="N36" s="1804"/>
      <c r="O36" s="1804"/>
      <c r="P36" s="1805"/>
      <c r="Q36" s="542"/>
      <c r="R36" s="538"/>
      <c r="S36" s="543"/>
      <c r="T36" s="1799"/>
      <c r="U36" s="1800"/>
      <c r="V36" s="1801"/>
      <c r="W36" s="1799"/>
      <c r="X36" s="1800"/>
      <c r="Y36" s="1801"/>
      <c r="Z36" s="1792"/>
    </row>
    <row r="37" spans="1:26" ht="14.45" customHeight="1" x14ac:dyDescent="0.2">
      <c r="A37" s="1802" t="s">
        <v>12</v>
      </c>
      <c r="B37" s="1518" t="s">
        <v>257</v>
      </c>
      <c r="C37" s="1520"/>
      <c r="D37" s="1825"/>
      <c r="E37" s="1826"/>
      <c r="F37" s="1826"/>
      <c r="G37" s="1827"/>
      <c r="H37" s="1276" t="s">
        <v>119</v>
      </c>
      <c r="I37" s="1282"/>
      <c r="J37" s="1276" t="s">
        <v>119</v>
      </c>
      <c r="K37" s="1282"/>
      <c r="L37" s="1803" t="s">
        <v>377</v>
      </c>
      <c r="M37" s="1804"/>
      <c r="N37" s="1804"/>
      <c r="O37" s="1804"/>
      <c r="P37" s="1805"/>
      <c r="Q37" s="544"/>
      <c r="R37" s="539"/>
      <c r="S37" s="545"/>
      <c r="T37" s="1276" t="s">
        <v>119</v>
      </c>
      <c r="U37" s="1309"/>
      <c r="V37" s="1310"/>
      <c r="W37" s="1815" t="s">
        <v>119</v>
      </c>
      <c r="X37" s="1816"/>
      <c r="Y37" s="1817"/>
      <c r="Z37" s="1791" t="s">
        <v>115</v>
      </c>
    </row>
    <row r="38" spans="1:26" ht="9" customHeight="1" x14ac:dyDescent="0.2">
      <c r="A38" s="1802"/>
      <c r="B38" s="1518"/>
      <c r="C38" s="1520"/>
      <c r="D38" s="1828"/>
      <c r="E38" s="1826"/>
      <c r="F38" s="1826"/>
      <c r="G38" s="1827"/>
      <c r="H38" s="1783"/>
      <c r="I38" s="1784"/>
      <c r="J38" s="1783"/>
      <c r="K38" s="1784"/>
      <c r="L38" s="1814"/>
      <c r="M38" s="1804"/>
      <c r="N38" s="1804"/>
      <c r="O38" s="1804"/>
      <c r="P38" s="1805"/>
      <c r="Q38" s="542"/>
      <c r="R38" s="538"/>
      <c r="S38" s="543"/>
      <c r="T38" s="1799"/>
      <c r="U38" s="1800"/>
      <c r="V38" s="1801"/>
      <c r="W38" s="1799"/>
      <c r="X38" s="1800"/>
      <c r="Y38" s="1801"/>
      <c r="Z38" s="1792"/>
    </row>
    <row r="39" spans="1:26" ht="14.45" customHeight="1" x14ac:dyDescent="0.2">
      <c r="A39" s="1802" t="s">
        <v>13</v>
      </c>
      <c r="B39" s="1518" t="s">
        <v>257</v>
      </c>
      <c r="C39" s="1520"/>
      <c r="D39" s="1825"/>
      <c r="E39" s="1826"/>
      <c r="F39" s="1826"/>
      <c r="G39" s="1827"/>
      <c r="H39" s="1276" t="s">
        <v>119</v>
      </c>
      <c r="I39" s="1282"/>
      <c r="J39" s="1276" t="s">
        <v>119</v>
      </c>
      <c r="K39" s="1282"/>
      <c r="L39" s="1803" t="s">
        <v>377</v>
      </c>
      <c r="M39" s="1804"/>
      <c r="N39" s="1804"/>
      <c r="O39" s="1804"/>
      <c r="P39" s="1805"/>
      <c r="Q39" s="544"/>
      <c r="R39" s="539"/>
      <c r="S39" s="545"/>
      <c r="T39" s="1276" t="s">
        <v>119</v>
      </c>
      <c r="U39" s="1309"/>
      <c r="V39" s="1310"/>
      <c r="W39" s="1815" t="s">
        <v>119</v>
      </c>
      <c r="X39" s="1816"/>
      <c r="Y39" s="1817"/>
      <c r="Z39" s="1791" t="s">
        <v>115</v>
      </c>
    </row>
    <row r="40" spans="1:26" ht="9" customHeight="1" x14ac:dyDescent="0.2">
      <c r="A40" s="1802"/>
      <c r="B40" s="1518"/>
      <c r="C40" s="1520"/>
      <c r="D40" s="1828"/>
      <c r="E40" s="1826"/>
      <c r="F40" s="1826"/>
      <c r="G40" s="1827"/>
      <c r="H40" s="1783"/>
      <c r="I40" s="1784"/>
      <c r="J40" s="1783"/>
      <c r="K40" s="1784"/>
      <c r="L40" s="1814"/>
      <c r="M40" s="1804"/>
      <c r="N40" s="1804"/>
      <c r="O40" s="1804"/>
      <c r="P40" s="1805"/>
      <c r="Q40" s="542"/>
      <c r="R40" s="538"/>
      <c r="S40" s="543"/>
      <c r="T40" s="1799"/>
      <c r="U40" s="1800"/>
      <c r="V40" s="1801"/>
      <c r="W40" s="1799"/>
      <c r="X40" s="1800"/>
      <c r="Y40" s="1801"/>
      <c r="Z40" s="1792"/>
    </row>
    <row r="41" spans="1:26" ht="14.45" customHeight="1" x14ac:dyDescent="0.2">
      <c r="A41" s="1802" t="s">
        <v>14</v>
      </c>
      <c r="B41" s="1518" t="s">
        <v>257</v>
      </c>
      <c r="C41" s="1520"/>
      <c r="D41" s="1825"/>
      <c r="E41" s="1826"/>
      <c r="F41" s="1826"/>
      <c r="G41" s="1827"/>
      <c r="H41" s="1276" t="s">
        <v>119</v>
      </c>
      <c r="I41" s="1282"/>
      <c r="J41" s="1276" t="s">
        <v>119</v>
      </c>
      <c r="K41" s="1282"/>
      <c r="L41" s="1803" t="s">
        <v>377</v>
      </c>
      <c r="M41" s="1804"/>
      <c r="N41" s="1804"/>
      <c r="O41" s="1804"/>
      <c r="P41" s="1805"/>
      <c r="Q41" s="544"/>
      <c r="R41" s="539"/>
      <c r="S41" s="545"/>
      <c r="T41" s="1276" t="s">
        <v>119</v>
      </c>
      <c r="U41" s="1309"/>
      <c r="V41" s="1310"/>
      <c r="W41" s="1815" t="s">
        <v>119</v>
      </c>
      <c r="X41" s="1816"/>
      <c r="Y41" s="1817"/>
      <c r="Z41" s="1791" t="s">
        <v>115</v>
      </c>
    </row>
    <row r="42" spans="1:26" ht="9" customHeight="1" x14ac:dyDescent="0.2">
      <c r="A42" s="1802"/>
      <c r="B42" s="1518"/>
      <c r="C42" s="1520"/>
      <c r="D42" s="1828"/>
      <c r="E42" s="1826"/>
      <c r="F42" s="1826"/>
      <c r="G42" s="1827"/>
      <c r="H42" s="1783"/>
      <c r="I42" s="1784"/>
      <c r="J42" s="1783"/>
      <c r="K42" s="1784"/>
      <c r="L42" s="1814"/>
      <c r="M42" s="1804"/>
      <c r="N42" s="1804"/>
      <c r="O42" s="1804"/>
      <c r="P42" s="1805"/>
      <c r="Q42" s="542"/>
      <c r="R42" s="538"/>
      <c r="S42" s="543"/>
      <c r="T42" s="1799"/>
      <c r="U42" s="1800"/>
      <c r="V42" s="1801"/>
      <c r="W42" s="1799"/>
      <c r="X42" s="1800"/>
      <c r="Y42" s="1801"/>
      <c r="Z42" s="1792"/>
    </row>
    <row r="43" spans="1:26" ht="14.45" customHeight="1" x14ac:dyDescent="0.2">
      <c r="A43" s="1802" t="s">
        <v>15</v>
      </c>
      <c r="B43" s="1518" t="s">
        <v>257</v>
      </c>
      <c r="C43" s="1520"/>
      <c r="D43" s="1786"/>
      <c r="E43" s="1258"/>
      <c r="F43" s="1258"/>
      <c r="G43" s="1787"/>
      <c r="H43" s="1276" t="s">
        <v>119</v>
      </c>
      <c r="I43" s="1282"/>
      <c r="J43" s="1276" t="s">
        <v>119</v>
      </c>
      <c r="K43" s="1282"/>
      <c r="L43" s="1803" t="s">
        <v>377</v>
      </c>
      <c r="M43" s="1804"/>
      <c r="N43" s="1804"/>
      <c r="O43" s="1804"/>
      <c r="P43" s="1805"/>
      <c r="Q43" s="544"/>
      <c r="R43" s="539"/>
      <c r="S43" s="545"/>
      <c r="T43" s="1276" t="s">
        <v>119</v>
      </c>
      <c r="U43" s="1309"/>
      <c r="V43" s="1310"/>
      <c r="W43" s="1815" t="s">
        <v>119</v>
      </c>
      <c r="X43" s="1816"/>
      <c r="Y43" s="1817"/>
      <c r="Z43" s="1791" t="s">
        <v>115</v>
      </c>
    </row>
    <row r="44" spans="1:26" ht="9" customHeight="1" x14ac:dyDescent="0.2">
      <c r="A44" s="1802"/>
      <c r="B44" s="1518"/>
      <c r="C44" s="1520"/>
      <c r="D44" s="1788"/>
      <c r="E44" s="1789"/>
      <c r="F44" s="1789"/>
      <c r="G44" s="1790"/>
      <c r="H44" s="1783"/>
      <c r="I44" s="1784"/>
      <c r="J44" s="1783"/>
      <c r="K44" s="1784"/>
      <c r="L44" s="1814"/>
      <c r="M44" s="1804"/>
      <c r="N44" s="1804"/>
      <c r="O44" s="1804"/>
      <c r="P44" s="1805"/>
      <c r="Q44" s="542"/>
      <c r="R44" s="538"/>
      <c r="S44" s="543"/>
      <c r="T44" s="1799"/>
      <c r="U44" s="1800"/>
      <c r="V44" s="1801"/>
      <c r="W44" s="1799"/>
      <c r="X44" s="1800"/>
      <c r="Y44" s="1801"/>
      <c r="Z44" s="1792"/>
    </row>
    <row r="45" spans="1:26" ht="14.45" customHeight="1" x14ac:dyDescent="0.2">
      <c r="A45" s="1802" t="s">
        <v>16</v>
      </c>
      <c r="B45" s="1518" t="s">
        <v>257</v>
      </c>
      <c r="C45" s="1520"/>
      <c r="D45" s="1786"/>
      <c r="E45" s="1258"/>
      <c r="F45" s="1258"/>
      <c r="G45" s="1787"/>
      <c r="H45" s="1276" t="s">
        <v>119</v>
      </c>
      <c r="I45" s="1282"/>
      <c r="J45" s="1276" t="s">
        <v>119</v>
      </c>
      <c r="K45" s="1282"/>
      <c r="L45" s="1803" t="s">
        <v>377</v>
      </c>
      <c r="M45" s="1804"/>
      <c r="N45" s="1804"/>
      <c r="O45" s="1804"/>
      <c r="P45" s="1805"/>
      <c r="Q45" s="544"/>
      <c r="R45" s="539"/>
      <c r="S45" s="545"/>
      <c r="T45" s="1276" t="s">
        <v>119</v>
      </c>
      <c r="U45" s="1309"/>
      <c r="V45" s="1310"/>
      <c r="W45" s="1815" t="s">
        <v>119</v>
      </c>
      <c r="X45" s="1816"/>
      <c r="Y45" s="1817"/>
      <c r="Z45" s="1791" t="s">
        <v>115</v>
      </c>
    </row>
    <row r="46" spans="1:26" ht="9" customHeight="1" x14ac:dyDescent="0.2">
      <c r="A46" s="1802"/>
      <c r="B46" s="1518"/>
      <c r="C46" s="1520"/>
      <c r="D46" s="1788"/>
      <c r="E46" s="1789"/>
      <c r="F46" s="1789"/>
      <c r="G46" s="1790"/>
      <c r="H46" s="1783"/>
      <c r="I46" s="1784"/>
      <c r="J46" s="1783"/>
      <c r="K46" s="1784"/>
      <c r="L46" s="1814"/>
      <c r="M46" s="1804"/>
      <c r="N46" s="1804"/>
      <c r="O46" s="1804"/>
      <c r="P46" s="1805"/>
      <c r="Q46" s="542"/>
      <c r="R46" s="538"/>
      <c r="S46" s="543"/>
      <c r="T46" s="1799"/>
      <c r="U46" s="1800"/>
      <c r="V46" s="1801"/>
      <c r="W46" s="1799"/>
      <c r="X46" s="1800"/>
      <c r="Y46" s="1801"/>
      <c r="Z46" s="1792"/>
    </row>
    <row r="47" spans="1:26" ht="14.45" customHeight="1" x14ac:dyDescent="0.2">
      <c r="A47" s="1802" t="s">
        <v>17</v>
      </c>
      <c r="B47" s="1518" t="s">
        <v>257</v>
      </c>
      <c r="C47" s="1520"/>
      <c r="D47" s="1786"/>
      <c r="E47" s="1258"/>
      <c r="F47" s="1258"/>
      <c r="G47" s="1787"/>
      <c r="H47" s="1276" t="s">
        <v>119</v>
      </c>
      <c r="I47" s="1282"/>
      <c r="J47" s="1276" t="s">
        <v>119</v>
      </c>
      <c r="K47" s="1282"/>
      <c r="L47" s="1803" t="s">
        <v>377</v>
      </c>
      <c r="M47" s="1804"/>
      <c r="N47" s="1804"/>
      <c r="O47" s="1804"/>
      <c r="P47" s="1805"/>
      <c r="Q47" s="544"/>
      <c r="R47" s="539"/>
      <c r="S47" s="545"/>
      <c r="T47" s="1276" t="s">
        <v>119</v>
      </c>
      <c r="U47" s="1309"/>
      <c r="V47" s="1310"/>
      <c r="W47" s="1815" t="s">
        <v>119</v>
      </c>
      <c r="X47" s="1816"/>
      <c r="Y47" s="1817"/>
      <c r="Z47" s="1791" t="s">
        <v>115</v>
      </c>
    </row>
    <row r="48" spans="1:26" ht="9" customHeight="1" x14ac:dyDescent="0.2">
      <c r="A48" s="1802"/>
      <c r="B48" s="1518"/>
      <c r="C48" s="1520"/>
      <c r="D48" s="1788"/>
      <c r="E48" s="1789"/>
      <c r="F48" s="1789"/>
      <c r="G48" s="1790"/>
      <c r="H48" s="1783"/>
      <c r="I48" s="1784"/>
      <c r="J48" s="1783"/>
      <c r="K48" s="1784"/>
      <c r="L48" s="1814"/>
      <c r="M48" s="1804"/>
      <c r="N48" s="1804"/>
      <c r="O48" s="1804"/>
      <c r="P48" s="1805"/>
      <c r="Q48" s="542"/>
      <c r="R48" s="538"/>
      <c r="S48" s="543"/>
      <c r="T48" s="1799"/>
      <c r="U48" s="1800"/>
      <c r="V48" s="1801"/>
      <c r="W48" s="1799"/>
      <c r="X48" s="1800"/>
      <c r="Y48" s="1801"/>
      <c r="Z48" s="1792"/>
    </row>
    <row r="49" spans="1:26" ht="14.25" customHeight="1" x14ac:dyDescent="0.2">
      <c r="A49" s="1802" t="s">
        <v>18</v>
      </c>
      <c r="B49" s="1518" t="s">
        <v>257</v>
      </c>
      <c r="C49" s="1520"/>
      <c r="D49" s="1786"/>
      <c r="E49" s="1258"/>
      <c r="F49" s="1258"/>
      <c r="G49" s="1787"/>
      <c r="H49" s="1276" t="s">
        <v>119</v>
      </c>
      <c r="I49" s="1282"/>
      <c r="J49" s="1276" t="s">
        <v>119</v>
      </c>
      <c r="K49" s="1282"/>
      <c r="L49" s="1803" t="s">
        <v>377</v>
      </c>
      <c r="M49" s="1804"/>
      <c r="N49" s="1804"/>
      <c r="O49" s="1804"/>
      <c r="P49" s="1805"/>
      <c r="Q49" s="544"/>
      <c r="R49" s="539"/>
      <c r="S49" s="545"/>
      <c r="T49" s="1276" t="s">
        <v>119</v>
      </c>
      <c r="U49" s="1309"/>
      <c r="V49" s="1310"/>
      <c r="W49" s="1815" t="s">
        <v>119</v>
      </c>
      <c r="X49" s="1816"/>
      <c r="Y49" s="1817"/>
      <c r="Z49" s="1791" t="s">
        <v>115</v>
      </c>
    </row>
    <row r="50" spans="1:26" ht="9" customHeight="1" x14ac:dyDescent="0.2">
      <c r="A50" s="1802"/>
      <c r="B50" s="1518"/>
      <c r="C50" s="1520"/>
      <c r="D50" s="1788"/>
      <c r="E50" s="1789"/>
      <c r="F50" s="1789"/>
      <c r="G50" s="1790"/>
      <c r="H50" s="1783"/>
      <c r="I50" s="1784"/>
      <c r="J50" s="1783"/>
      <c r="K50" s="1784"/>
      <c r="L50" s="1814"/>
      <c r="M50" s="1804"/>
      <c r="N50" s="1804"/>
      <c r="O50" s="1804"/>
      <c r="P50" s="1805"/>
      <c r="Q50" s="542"/>
      <c r="R50" s="538"/>
      <c r="S50" s="543"/>
      <c r="T50" s="1799"/>
      <c r="U50" s="1800"/>
      <c r="V50" s="1801"/>
      <c r="W50" s="1799"/>
      <c r="X50" s="1800"/>
      <c r="Y50" s="1801"/>
      <c r="Z50" s="1792"/>
    </row>
    <row r="51" spans="1:26" ht="14.25" customHeight="1" x14ac:dyDescent="0.2">
      <c r="A51" s="1802" t="s">
        <v>19</v>
      </c>
      <c r="B51" s="1518" t="s">
        <v>257</v>
      </c>
      <c r="C51" s="1520"/>
      <c r="D51" s="1786"/>
      <c r="E51" s="1258"/>
      <c r="F51" s="1258"/>
      <c r="G51" s="1787"/>
      <c r="H51" s="1276" t="s">
        <v>119</v>
      </c>
      <c r="I51" s="1282"/>
      <c r="J51" s="1276" t="s">
        <v>119</v>
      </c>
      <c r="K51" s="1282"/>
      <c r="L51" s="1803" t="s">
        <v>377</v>
      </c>
      <c r="M51" s="1804"/>
      <c r="N51" s="1804"/>
      <c r="O51" s="1804"/>
      <c r="P51" s="1805"/>
      <c r="Q51" s="940"/>
      <c r="R51" s="539"/>
      <c r="S51" s="941"/>
      <c r="T51" s="1276" t="s">
        <v>119</v>
      </c>
      <c r="U51" s="1309"/>
      <c r="V51" s="1310"/>
      <c r="W51" s="1815" t="s">
        <v>119</v>
      </c>
      <c r="X51" s="1816"/>
      <c r="Y51" s="1817"/>
      <c r="Z51" s="1791" t="s">
        <v>115</v>
      </c>
    </row>
    <row r="52" spans="1:26" ht="9" customHeight="1" x14ac:dyDescent="0.2">
      <c r="A52" s="1802"/>
      <c r="B52" s="1518"/>
      <c r="C52" s="1520"/>
      <c r="D52" s="1788"/>
      <c r="E52" s="1789"/>
      <c r="F52" s="1789"/>
      <c r="G52" s="1790"/>
      <c r="H52" s="1783"/>
      <c r="I52" s="1784"/>
      <c r="J52" s="1783"/>
      <c r="K52" s="1784"/>
      <c r="L52" s="1814"/>
      <c r="M52" s="1804"/>
      <c r="N52" s="1804"/>
      <c r="O52" s="1804"/>
      <c r="P52" s="1805"/>
      <c r="Q52" s="942"/>
      <c r="R52" s="944"/>
      <c r="S52" s="943"/>
      <c r="T52" s="1799"/>
      <c r="U52" s="1800"/>
      <c r="V52" s="1801"/>
      <c r="W52" s="1799"/>
      <c r="X52" s="1800"/>
      <c r="Y52" s="1801"/>
      <c r="Z52" s="1792"/>
    </row>
    <row r="53" spans="1:26" ht="14.25" customHeight="1" x14ac:dyDescent="0.2">
      <c r="A53" s="1802" t="s">
        <v>528</v>
      </c>
      <c r="B53" s="1518" t="s">
        <v>257</v>
      </c>
      <c r="C53" s="1520"/>
      <c r="D53" s="1786"/>
      <c r="E53" s="1258"/>
      <c r="F53" s="1258"/>
      <c r="G53" s="1787"/>
      <c r="H53" s="1276" t="s">
        <v>119</v>
      </c>
      <c r="I53" s="1282"/>
      <c r="J53" s="1276" t="s">
        <v>119</v>
      </c>
      <c r="K53" s="1282"/>
      <c r="L53" s="1803" t="s">
        <v>377</v>
      </c>
      <c r="M53" s="1804"/>
      <c r="N53" s="1804"/>
      <c r="O53" s="1804"/>
      <c r="P53" s="1805"/>
      <c r="Q53" s="940"/>
      <c r="R53" s="539"/>
      <c r="S53" s="941"/>
      <c r="T53" s="1276" t="s">
        <v>119</v>
      </c>
      <c r="U53" s="1309"/>
      <c r="V53" s="1310"/>
      <c r="W53" s="1815" t="s">
        <v>119</v>
      </c>
      <c r="X53" s="1816"/>
      <c r="Y53" s="1817"/>
      <c r="Z53" s="1791" t="s">
        <v>115</v>
      </c>
    </row>
    <row r="54" spans="1:26" ht="9" customHeight="1" x14ac:dyDescent="0.2">
      <c r="A54" s="1802"/>
      <c r="B54" s="1518"/>
      <c r="C54" s="1520"/>
      <c r="D54" s="1788"/>
      <c r="E54" s="1789"/>
      <c r="F54" s="1789"/>
      <c r="G54" s="1790"/>
      <c r="H54" s="1783"/>
      <c r="I54" s="1784"/>
      <c r="J54" s="1783"/>
      <c r="K54" s="1784"/>
      <c r="L54" s="1814"/>
      <c r="M54" s="1804"/>
      <c r="N54" s="1804"/>
      <c r="O54" s="1804"/>
      <c r="P54" s="1805"/>
      <c r="Q54" s="942"/>
      <c r="R54" s="944"/>
      <c r="S54" s="943"/>
      <c r="T54" s="1799"/>
      <c r="U54" s="1800"/>
      <c r="V54" s="1801"/>
      <c r="W54" s="1799"/>
      <c r="X54" s="1800"/>
      <c r="Y54" s="1801"/>
      <c r="Z54" s="1792"/>
    </row>
    <row r="55" spans="1:26" ht="14.25" customHeight="1" x14ac:dyDescent="0.2">
      <c r="A55" s="1802" t="s">
        <v>528</v>
      </c>
      <c r="B55" s="1518" t="s">
        <v>257</v>
      </c>
      <c r="C55" s="1520"/>
      <c r="D55" s="1786"/>
      <c r="E55" s="1258"/>
      <c r="F55" s="1258"/>
      <c r="G55" s="1787"/>
      <c r="H55" s="1276" t="s">
        <v>119</v>
      </c>
      <c r="I55" s="1282"/>
      <c r="J55" s="1276" t="s">
        <v>119</v>
      </c>
      <c r="K55" s="1282"/>
      <c r="L55" s="1803" t="s">
        <v>377</v>
      </c>
      <c r="M55" s="1804"/>
      <c r="N55" s="1804"/>
      <c r="O55" s="1804"/>
      <c r="P55" s="1805"/>
      <c r="Q55" s="940"/>
      <c r="R55" s="539"/>
      <c r="S55" s="941"/>
      <c r="T55" s="1276" t="s">
        <v>119</v>
      </c>
      <c r="U55" s="1309"/>
      <c r="V55" s="1310"/>
      <c r="W55" s="1815" t="s">
        <v>119</v>
      </c>
      <c r="X55" s="1816"/>
      <c r="Y55" s="1817"/>
      <c r="Z55" s="1791" t="s">
        <v>115</v>
      </c>
    </row>
    <row r="56" spans="1:26" ht="9" customHeight="1" x14ac:dyDescent="0.2">
      <c r="A56" s="1802"/>
      <c r="B56" s="1518"/>
      <c r="C56" s="1520"/>
      <c r="D56" s="1788"/>
      <c r="E56" s="1789"/>
      <c r="F56" s="1789"/>
      <c r="G56" s="1790"/>
      <c r="H56" s="1783"/>
      <c r="I56" s="1784"/>
      <c r="J56" s="1783"/>
      <c r="K56" s="1784"/>
      <c r="L56" s="1814"/>
      <c r="M56" s="1804"/>
      <c r="N56" s="1804"/>
      <c r="O56" s="1804"/>
      <c r="P56" s="1805"/>
      <c r="Q56" s="942"/>
      <c r="R56" s="944"/>
      <c r="S56" s="943"/>
      <c r="T56" s="1799"/>
      <c r="U56" s="1800"/>
      <c r="V56" s="1801"/>
      <c r="W56" s="1799"/>
      <c r="X56" s="1800"/>
      <c r="Y56" s="1801"/>
      <c r="Z56" s="1792"/>
    </row>
    <row r="57" spans="1:26" ht="14.45" customHeight="1" x14ac:dyDescent="0.2">
      <c r="A57" s="1802" t="s">
        <v>529</v>
      </c>
      <c r="B57" s="1518" t="s">
        <v>257</v>
      </c>
      <c r="C57" s="1520"/>
      <c r="D57" s="1786"/>
      <c r="E57" s="1258"/>
      <c r="F57" s="1258"/>
      <c r="G57" s="1787"/>
      <c r="H57" s="1276" t="s">
        <v>119</v>
      </c>
      <c r="I57" s="1282"/>
      <c r="J57" s="1276" t="s">
        <v>119</v>
      </c>
      <c r="K57" s="1282"/>
      <c r="L57" s="1803" t="s">
        <v>377</v>
      </c>
      <c r="M57" s="1804"/>
      <c r="N57" s="1804"/>
      <c r="O57" s="1804"/>
      <c r="P57" s="1805"/>
      <c r="Q57" s="544"/>
      <c r="R57" s="539"/>
      <c r="S57" s="545"/>
      <c r="T57" s="1276" t="s">
        <v>119</v>
      </c>
      <c r="U57" s="1309"/>
      <c r="V57" s="1310"/>
      <c r="W57" s="1815" t="s">
        <v>119</v>
      </c>
      <c r="X57" s="1816"/>
      <c r="Y57" s="1817"/>
      <c r="Z57" s="1791" t="s">
        <v>115</v>
      </c>
    </row>
    <row r="58" spans="1:26" ht="9" customHeight="1" thickBot="1" x14ac:dyDescent="0.25">
      <c r="A58" s="1802"/>
      <c r="B58" s="1524"/>
      <c r="C58" s="1526"/>
      <c r="D58" s="1788"/>
      <c r="E58" s="1789"/>
      <c r="F58" s="1789"/>
      <c r="G58" s="1790"/>
      <c r="H58" s="1783"/>
      <c r="I58" s="1784"/>
      <c r="J58" s="1783"/>
      <c r="K58" s="1784"/>
      <c r="L58" s="1806"/>
      <c r="M58" s="1807"/>
      <c r="N58" s="1807"/>
      <c r="O58" s="1807"/>
      <c r="P58" s="1808"/>
      <c r="Q58" s="546"/>
      <c r="R58" s="547"/>
      <c r="S58" s="548"/>
      <c r="T58" s="1799"/>
      <c r="U58" s="1800"/>
      <c r="V58" s="1801"/>
      <c r="W58" s="1818"/>
      <c r="X58" s="1819"/>
      <c r="Y58" s="1820"/>
      <c r="Z58" s="1809"/>
    </row>
    <row r="59" spans="1:26" s="7" customFormat="1" ht="6.75" customHeight="1" x14ac:dyDescent="0.2">
      <c r="A59" s="107"/>
      <c r="B59" s="477"/>
      <c r="C59" s="477"/>
      <c r="D59" s="179"/>
      <c r="E59" s="179"/>
      <c r="F59" s="179"/>
      <c r="G59" s="179"/>
      <c r="H59" s="763"/>
      <c r="I59" s="763"/>
      <c r="J59" s="179"/>
      <c r="K59" s="179"/>
      <c r="L59" s="179"/>
      <c r="M59" s="179"/>
      <c r="N59" s="444"/>
      <c r="O59" s="444"/>
      <c r="P59" s="179"/>
      <c r="Q59" s="458"/>
      <c r="R59" s="458"/>
      <c r="S59" s="458"/>
      <c r="T59" s="179"/>
      <c r="U59" s="179"/>
      <c r="V59" s="38"/>
      <c r="W59" s="38"/>
      <c r="X59" s="38"/>
      <c r="Y59" s="38"/>
    </row>
    <row r="60" spans="1:26" s="7" customFormat="1" ht="14.45" customHeight="1" x14ac:dyDescent="0.2">
      <c r="B60" s="1821" t="s">
        <v>122</v>
      </c>
      <c r="C60" s="1822"/>
      <c r="D60" s="1254" t="s">
        <v>140</v>
      </c>
      <c r="E60" s="1254"/>
      <c r="F60" s="1254"/>
      <c r="G60" s="1254"/>
      <c r="H60" s="761"/>
      <c r="I60" s="761"/>
      <c r="J60" s="190"/>
      <c r="K60" s="190"/>
      <c r="L60" s="1810" t="s">
        <v>377</v>
      </c>
      <c r="M60" s="1811"/>
      <c r="N60" s="1811"/>
      <c r="O60" s="1811"/>
      <c r="P60" s="1812"/>
      <c r="Q60" s="1478" t="s">
        <v>128</v>
      </c>
      <c r="R60" s="1479"/>
      <c r="S60" s="1479"/>
      <c r="U60" s="424"/>
      <c r="V60" s="424"/>
      <c r="W60" s="424"/>
      <c r="X60" s="424"/>
      <c r="Y60" s="39"/>
    </row>
    <row r="61" spans="1:26" s="7" customFormat="1" ht="9" customHeight="1" x14ac:dyDescent="0.2">
      <c r="A61" s="352"/>
      <c r="B61" s="1823"/>
      <c r="C61" s="1824"/>
      <c r="D61" s="1254"/>
      <c r="E61" s="1254"/>
      <c r="F61" s="1254"/>
      <c r="G61" s="1254"/>
      <c r="H61" s="761"/>
      <c r="I61" s="761"/>
      <c r="J61" s="190"/>
      <c r="K61" s="190"/>
      <c r="L61" s="1813"/>
      <c r="M61" s="1811"/>
      <c r="N61" s="1811"/>
      <c r="O61" s="1811"/>
      <c r="P61" s="1812"/>
      <c r="Q61" s="1478"/>
      <c r="R61" s="1479"/>
      <c r="S61" s="1479"/>
      <c r="T61" s="424"/>
      <c r="U61" s="424"/>
      <c r="V61" s="424"/>
      <c r="W61" s="424"/>
      <c r="X61" s="424"/>
    </row>
    <row r="62" spans="1:26" s="7" customFormat="1" ht="9" customHeight="1" x14ac:dyDescent="0.2">
      <c r="A62" s="352"/>
      <c r="B62" s="478"/>
      <c r="C62" s="478"/>
      <c r="D62" s="451"/>
      <c r="E62" s="451"/>
      <c r="F62" s="451"/>
      <c r="G62" s="451"/>
      <c r="H62" s="761"/>
      <c r="I62" s="761"/>
      <c r="J62" s="190"/>
      <c r="K62" s="190"/>
      <c r="L62" s="537"/>
      <c r="M62" s="537"/>
      <c r="N62" s="537"/>
      <c r="O62" s="537"/>
      <c r="P62" s="537"/>
      <c r="Q62" s="537"/>
      <c r="R62" s="537"/>
      <c r="S62" s="537"/>
      <c r="T62" s="456"/>
      <c r="U62" s="456"/>
      <c r="V62" s="456"/>
      <c r="W62" s="456"/>
      <c r="X62" s="456"/>
    </row>
    <row r="63" spans="1:26" s="7" customFormat="1" ht="11.1" customHeight="1" x14ac:dyDescent="0.2">
      <c r="A63" s="37"/>
      <c r="C63" s="1785" t="str">
        <f>H10&amp;": New:"</f>
        <v>code 2311: New:</v>
      </c>
      <c r="D63" s="1785"/>
      <c r="E63" s="1785"/>
      <c r="G63" s="1474" t="str">
        <f>J10&amp;": beneficiary"</f>
        <v>code 2312: beneficiary</v>
      </c>
      <c r="H63" s="1474"/>
      <c r="I63" s="1474"/>
      <c r="J63" s="1474"/>
      <c r="K63" s="1474"/>
      <c r="L63" s="63"/>
      <c r="M63" s="1474" t="str">
        <f>T10&amp;": payment"</f>
        <v>code 2315: payment</v>
      </c>
      <c r="N63" s="1474"/>
      <c r="O63" s="1474"/>
      <c r="P63" s="1474"/>
      <c r="R63" s="470" t="str">
        <f>W11&amp;": purpose of the payment"</f>
        <v>code 2316: purpose of the payment</v>
      </c>
      <c r="S63" s="470"/>
      <c r="T63" s="470"/>
      <c r="U63" s="470"/>
      <c r="V63" s="470"/>
      <c r="W63" s="470"/>
      <c r="X63" s="946"/>
      <c r="Y63" s="946"/>
    </row>
    <row r="64" spans="1:26" s="7" customFormat="1" ht="11.1" customHeight="1" x14ac:dyDescent="0.2">
      <c r="A64" s="37"/>
      <c r="C64" s="21" t="s">
        <v>502</v>
      </c>
      <c r="D64" s="21"/>
      <c r="E64" s="21"/>
      <c r="G64" s="68" t="s">
        <v>21</v>
      </c>
      <c r="H64" s="68"/>
      <c r="I64" s="68"/>
      <c r="K64" s="21"/>
      <c r="L64" s="21"/>
      <c r="M64" s="174" t="s">
        <v>448</v>
      </c>
      <c r="O64" s="21"/>
      <c r="R64" s="109" t="s">
        <v>242</v>
      </c>
      <c r="S64" s="14"/>
      <c r="T64" s="3"/>
      <c r="U64" s="3"/>
    </row>
    <row r="65" spans="1:26" s="7" customFormat="1" ht="11.1" customHeight="1" x14ac:dyDescent="0.2">
      <c r="A65" s="37"/>
      <c r="C65" s="21" t="s">
        <v>503</v>
      </c>
      <c r="D65" s="21"/>
      <c r="E65" s="21"/>
      <c r="G65" s="68" t="s">
        <v>22</v>
      </c>
      <c r="H65" s="68"/>
      <c r="I65" s="68"/>
      <c r="K65" s="21"/>
      <c r="L65" s="21"/>
      <c r="M65" s="174" t="s">
        <v>254</v>
      </c>
      <c r="O65" s="21"/>
      <c r="R65" s="109" t="s">
        <v>243</v>
      </c>
      <c r="T65" s="3"/>
      <c r="U65" s="3"/>
    </row>
    <row r="66" spans="1:26" ht="10.5" customHeight="1" x14ac:dyDescent="0.2">
      <c r="C66" s="13" t="s">
        <v>504</v>
      </c>
      <c r="D66" s="13"/>
      <c r="E66" s="13"/>
      <c r="M66" s="174" t="s">
        <v>449</v>
      </c>
      <c r="R66" s="109" t="s">
        <v>244</v>
      </c>
    </row>
    <row r="67" spans="1:26" ht="10.5" customHeight="1" x14ac:dyDescent="0.2">
      <c r="C67" s="13" t="s">
        <v>505</v>
      </c>
      <c r="D67" s="13"/>
      <c r="E67" s="13"/>
      <c r="T67" s="109"/>
    </row>
    <row r="68" spans="1:26" ht="5.25" customHeight="1" x14ac:dyDescent="0.2">
      <c r="T68" s="109"/>
    </row>
    <row r="69" spans="1:26" s="7" customFormat="1" ht="10.5" customHeight="1" x14ac:dyDescent="0.2">
      <c r="A69" s="1793" t="s">
        <v>88</v>
      </c>
      <c r="B69" s="1794"/>
      <c r="C69" s="1794"/>
      <c r="D69" s="1794"/>
      <c r="E69" s="1794"/>
      <c r="F69" s="1794"/>
      <c r="G69" s="1794"/>
      <c r="H69" s="1794"/>
      <c r="I69" s="1794"/>
      <c r="J69" s="1794"/>
      <c r="K69" s="1794"/>
      <c r="L69" s="1794"/>
      <c r="M69" s="1794"/>
      <c r="N69" s="1794"/>
      <c r="O69" s="1794"/>
      <c r="P69" s="1794"/>
      <c r="Q69" s="1794"/>
      <c r="R69" s="1794"/>
      <c r="S69" s="1794"/>
      <c r="T69" s="1794"/>
      <c r="U69" s="1794"/>
      <c r="V69" s="1794"/>
      <c r="W69" s="1794"/>
      <c r="X69" s="1794"/>
      <c r="Y69" s="1794"/>
      <c r="Z69" s="1795"/>
    </row>
    <row r="70" spans="1:26" s="7" customFormat="1" ht="7.5" customHeight="1" x14ac:dyDescent="0.2">
      <c r="A70" s="1796"/>
      <c r="B70" s="1797"/>
      <c r="C70" s="1797"/>
      <c r="D70" s="1797"/>
      <c r="E70" s="1797"/>
      <c r="F70" s="1797"/>
      <c r="G70" s="1797"/>
      <c r="H70" s="1797"/>
      <c r="I70" s="1797"/>
      <c r="J70" s="1797"/>
      <c r="K70" s="1797"/>
      <c r="L70" s="1797"/>
      <c r="M70" s="1797"/>
      <c r="N70" s="1797"/>
      <c r="O70" s="1797"/>
      <c r="P70" s="1797"/>
      <c r="Q70" s="1797"/>
      <c r="R70" s="1797"/>
      <c r="S70" s="1797"/>
      <c r="T70" s="1797"/>
      <c r="U70" s="1797"/>
      <c r="V70" s="1797"/>
      <c r="W70" s="1797"/>
      <c r="X70" s="1797"/>
      <c r="Y70" s="1797"/>
      <c r="Z70" s="1798"/>
    </row>
    <row r="71" spans="1:26" s="7" customFormat="1" ht="16.5" customHeight="1" x14ac:dyDescent="0.2">
      <c r="A71" s="357"/>
      <c r="Z71" s="12"/>
    </row>
    <row r="72" spans="1:26" s="7" customFormat="1" ht="14.25" customHeight="1" x14ac:dyDescent="0.2">
      <c r="A72" s="358"/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10"/>
    </row>
    <row r="73" spans="1:26" s="7" customFormat="1" ht="14.25" customHeight="1" x14ac:dyDescent="0.2">
      <c r="A73" s="358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10"/>
    </row>
    <row r="74" spans="1:26" s="7" customFormat="1" ht="15" customHeight="1" x14ac:dyDescent="0.2">
      <c r="A74" s="358"/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10"/>
    </row>
    <row r="75" spans="1:26" ht="14.25" customHeight="1" x14ac:dyDescent="0.2">
      <c r="A75" s="358"/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10"/>
    </row>
    <row r="76" spans="1:26" ht="12.75" customHeight="1" x14ac:dyDescent="0.2">
      <c r="A76" s="35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12"/>
    </row>
    <row r="77" spans="1:26" x14ac:dyDescent="0.2">
      <c r="A77" s="358"/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10"/>
    </row>
    <row r="78" spans="1:26" x14ac:dyDescent="0.2">
      <c r="A78" s="358"/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10"/>
    </row>
    <row r="79" spans="1:26" x14ac:dyDescent="0.2">
      <c r="A79" s="4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272"/>
    </row>
  </sheetData>
  <mergeCells count="240">
    <mergeCell ref="A55:A56"/>
    <mergeCell ref="B55:C56"/>
    <mergeCell ref="D55:G56"/>
    <mergeCell ref="H55:I56"/>
    <mergeCell ref="J55:K56"/>
    <mergeCell ref="L55:P56"/>
    <mergeCell ref="T55:V56"/>
    <mergeCell ref="W55:Y56"/>
    <mergeCell ref="Z55:Z56"/>
    <mergeCell ref="L51:P52"/>
    <mergeCell ref="T51:V52"/>
    <mergeCell ref="W51:Y52"/>
    <mergeCell ref="Z51:Z52"/>
    <mergeCell ref="A53:A54"/>
    <mergeCell ref="B53:C54"/>
    <mergeCell ref="D53:G54"/>
    <mergeCell ref="H53:I54"/>
    <mergeCell ref="J53:K54"/>
    <mergeCell ref="L53:P54"/>
    <mergeCell ref="T53:V54"/>
    <mergeCell ref="W53:Y54"/>
    <mergeCell ref="Z53:Z54"/>
    <mergeCell ref="Z45:Z46"/>
    <mergeCell ref="Z33:Z34"/>
    <mergeCell ref="Z29:Z30"/>
    <mergeCell ref="Z31:Z32"/>
    <mergeCell ref="L25:P26"/>
    <mergeCell ref="Z25:Z26"/>
    <mergeCell ref="Z27:Z28"/>
    <mergeCell ref="W25:Y26"/>
    <mergeCell ref="W27:Y28"/>
    <mergeCell ref="W29:Y30"/>
    <mergeCell ref="W31:Y32"/>
    <mergeCell ref="T29:V30"/>
    <mergeCell ref="T31:V32"/>
    <mergeCell ref="A47:A48"/>
    <mergeCell ref="B47:C48"/>
    <mergeCell ref="W43:Y44"/>
    <mergeCell ref="L39:P40"/>
    <mergeCell ref="Z47:Z48"/>
    <mergeCell ref="W47:Y48"/>
    <mergeCell ref="W45:Y46"/>
    <mergeCell ref="A43:A44"/>
    <mergeCell ref="B43:C44"/>
    <mergeCell ref="D43:G44"/>
    <mergeCell ref="J43:K44"/>
    <mergeCell ref="L43:P44"/>
    <mergeCell ref="Z43:Z44"/>
    <mergeCell ref="D47:G48"/>
    <mergeCell ref="J47:K48"/>
    <mergeCell ref="L47:P48"/>
    <mergeCell ref="A45:A46"/>
    <mergeCell ref="B45:C46"/>
    <mergeCell ref="D45:G46"/>
    <mergeCell ref="J45:K46"/>
    <mergeCell ref="L45:P46"/>
    <mergeCell ref="T47:V48"/>
    <mergeCell ref="T43:V44"/>
    <mergeCell ref="T45:V46"/>
    <mergeCell ref="A37:A38"/>
    <mergeCell ref="B37:C38"/>
    <mergeCell ref="D37:G38"/>
    <mergeCell ref="J37:K38"/>
    <mergeCell ref="L37:P38"/>
    <mergeCell ref="Z41:Z42"/>
    <mergeCell ref="Z37:Z38"/>
    <mergeCell ref="Z39:Z40"/>
    <mergeCell ref="A39:A40"/>
    <mergeCell ref="B39:C40"/>
    <mergeCell ref="D39:G40"/>
    <mergeCell ref="J39:K40"/>
    <mergeCell ref="W37:Y38"/>
    <mergeCell ref="A41:A42"/>
    <mergeCell ref="B41:C42"/>
    <mergeCell ref="D41:G42"/>
    <mergeCell ref="J41:K42"/>
    <mergeCell ref="L41:P42"/>
    <mergeCell ref="T37:V38"/>
    <mergeCell ref="T39:V40"/>
    <mergeCell ref="T41:V42"/>
    <mergeCell ref="W39:Y40"/>
    <mergeCell ref="W41:Y42"/>
    <mergeCell ref="A35:A36"/>
    <mergeCell ref="B35:C36"/>
    <mergeCell ref="D35:G36"/>
    <mergeCell ref="J35:K36"/>
    <mergeCell ref="L35:P36"/>
    <mergeCell ref="Z35:Z36"/>
    <mergeCell ref="A33:A34"/>
    <mergeCell ref="B33:C34"/>
    <mergeCell ref="D33:G34"/>
    <mergeCell ref="J33:K34"/>
    <mergeCell ref="W33:Y34"/>
    <mergeCell ref="W35:Y36"/>
    <mergeCell ref="T33:V34"/>
    <mergeCell ref="T35:V36"/>
    <mergeCell ref="L33:P34"/>
    <mergeCell ref="A31:A32"/>
    <mergeCell ref="B31:C32"/>
    <mergeCell ref="D31:G32"/>
    <mergeCell ref="J31:K32"/>
    <mergeCell ref="A29:A30"/>
    <mergeCell ref="B29:C30"/>
    <mergeCell ref="D29:G30"/>
    <mergeCell ref="J29:K30"/>
    <mergeCell ref="L29:P30"/>
    <mergeCell ref="L31:P32"/>
    <mergeCell ref="Z23:Z24"/>
    <mergeCell ref="A21:A22"/>
    <mergeCell ref="B21:C22"/>
    <mergeCell ref="D21:G22"/>
    <mergeCell ref="J21:K22"/>
    <mergeCell ref="L21:P22"/>
    <mergeCell ref="W21:Y22"/>
    <mergeCell ref="W23:Y24"/>
    <mergeCell ref="T21:V22"/>
    <mergeCell ref="Z21:Z22"/>
    <mergeCell ref="Z19:Z20"/>
    <mergeCell ref="A17:A18"/>
    <mergeCell ref="B17:C18"/>
    <mergeCell ref="Q12:S12"/>
    <mergeCell ref="T12:V12"/>
    <mergeCell ref="A7:A11"/>
    <mergeCell ref="H7:I9"/>
    <mergeCell ref="H10:I11"/>
    <mergeCell ref="A15:A16"/>
    <mergeCell ref="B15:C16"/>
    <mergeCell ref="D15:G16"/>
    <mergeCell ref="J15:K16"/>
    <mergeCell ref="L15:P16"/>
    <mergeCell ref="B12:C12"/>
    <mergeCell ref="D12:G12"/>
    <mergeCell ref="J12:K12"/>
    <mergeCell ref="L12:P12"/>
    <mergeCell ref="Z7:Z11"/>
    <mergeCell ref="T17:V18"/>
    <mergeCell ref="Z13:Z14"/>
    <mergeCell ref="W12:Y12"/>
    <mergeCell ref="Z17:Z18"/>
    <mergeCell ref="Z15:Z16"/>
    <mergeCell ref="T15:V16"/>
    <mergeCell ref="A1:Y2"/>
    <mergeCell ref="B10:C11"/>
    <mergeCell ref="J10:K11"/>
    <mergeCell ref="J7:K9"/>
    <mergeCell ref="L7:P10"/>
    <mergeCell ref="B7:C9"/>
    <mergeCell ref="T7:V9"/>
    <mergeCell ref="T10:V11"/>
    <mergeCell ref="L11:P11"/>
    <mergeCell ref="D7:G11"/>
    <mergeCell ref="Q7:S11"/>
    <mergeCell ref="W11:Y11"/>
    <mergeCell ref="W7:Y10"/>
    <mergeCell ref="H12:I12"/>
    <mergeCell ref="H21:I22"/>
    <mergeCell ref="H23:I24"/>
    <mergeCell ref="D17:G18"/>
    <mergeCell ref="J17:K18"/>
    <mergeCell ref="L17:P18"/>
    <mergeCell ref="A19:A20"/>
    <mergeCell ref="B19:C20"/>
    <mergeCell ref="D19:G20"/>
    <mergeCell ref="J19:K20"/>
    <mergeCell ref="L19:P20"/>
    <mergeCell ref="B13:C14"/>
    <mergeCell ref="D13:G14"/>
    <mergeCell ref="J13:K14"/>
    <mergeCell ref="L13:P14"/>
    <mergeCell ref="H13:I14"/>
    <mergeCell ref="H15:I16"/>
    <mergeCell ref="H17:I18"/>
    <mergeCell ref="H19:I20"/>
    <mergeCell ref="A23:A24"/>
    <mergeCell ref="B23:C24"/>
    <mergeCell ref="D23:G24"/>
    <mergeCell ref="J23:K24"/>
    <mergeCell ref="L23:P24"/>
    <mergeCell ref="A27:A28"/>
    <mergeCell ref="B27:C28"/>
    <mergeCell ref="D27:G28"/>
    <mergeCell ref="J27:K28"/>
    <mergeCell ref="L27:P28"/>
    <mergeCell ref="A25:A26"/>
    <mergeCell ref="B25:C26"/>
    <mergeCell ref="T19:V20"/>
    <mergeCell ref="W13:Y14"/>
    <mergeCell ref="W15:Y16"/>
    <mergeCell ref="W17:Y18"/>
    <mergeCell ref="W19:Y20"/>
    <mergeCell ref="T13:V14"/>
    <mergeCell ref="T25:V26"/>
    <mergeCell ref="T27:V28"/>
    <mergeCell ref="T23:V24"/>
    <mergeCell ref="D25:G26"/>
    <mergeCell ref="J25:K26"/>
    <mergeCell ref="A13:A14"/>
    <mergeCell ref="Z49:Z50"/>
    <mergeCell ref="A69:Z70"/>
    <mergeCell ref="T57:V58"/>
    <mergeCell ref="A57:A58"/>
    <mergeCell ref="B57:C58"/>
    <mergeCell ref="D57:G58"/>
    <mergeCell ref="J57:K58"/>
    <mergeCell ref="L57:P58"/>
    <mergeCell ref="Z57:Z58"/>
    <mergeCell ref="L60:P61"/>
    <mergeCell ref="D60:G61"/>
    <mergeCell ref="Q60:S61"/>
    <mergeCell ref="A49:A50"/>
    <mergeCell ref="B49:C50"/>
    <mergeCell ref="D49:G50"/>
    <mergeCell ref="J49:K50"/>
    <mergeCell ref="L49:P50"/>
    <mergeCell ref="T49:V50"/>
    <mergeCell ref="W49:Y50"/>
    <mergeCell ref="W57:Y58"/>
    <mergeCell ref="B60:C61"/>
    <mergeCell ref="M63:P63"/>
    <mergeCell ref="A51:A52"/>
    <mergeCell ref="B51:C52"/>
    <mergeCell ref="H43:I44"/>
    <mergeCell ref="H45:I46"/>
    <mergeCell ref="H47:I48"/>
    <mergeCell ref="H49:I50"/>
    <mergeCell ref="H57:I58"/>
    <mergeCell ref="G63:K63"/>
    <mergeCell ref="C63:E63"/>
    <mergeCell ref="H25:I26"/>
    <mergeCell ref="H27:I28"/>
    <mergeCell ref="H29:I30"/>
    <mergeCell ref="H31:I32"/>
    <mergeCell ref="H33:I34"/>
    <mergeCell ref="H35:I36"/>
    <mergeCell ref="H37:I38"/>
    <mergeCell ref="H39:I40"/>
    <mergeCell ref="H41:I42"/>
    <mergeCell ref="D51:G52"/>
    <mergeCell ref="H51:I52"/>
    <mergeCell ref="J51:K52"/>
  </mergeCells>
  <pageMargins left="0.19685039370078741" right="0.19" top="0.27559055118110237" bottom="0.42" header="0.19685039370078741" footer="0.22"/>
  <pageSetup paperSize="9" scale="95" orientation="portrait" r:id="rId1"/>
  <headerFooter>
    <oddFooter>&amp;R2.07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5"/>
  <sheetViews>
    <sheetView showGridLines="0" view="pageBreakPreview" topLeftCell="A10" zoomScaleNormal="100" zoomScaleSheetLayoutView="100" workbookViewId="0">
      <selection activeCell="E44" sqref="E44"/>
    </sheetView>
  </sheetViews>
  <sheetFormatPr defaultColWidth="9.33203125" defaultRowHeight="12.75" x14ac:dyDescent="0.2"/>
  <cols>
    <col min="1" max="7" width="1.6640625" style="3" customWidth="1"/>
    <col min="8" max="15" width="1.6640625" style="110" customWidth="1"/>
    <col min="16" max="56" width="1.6640625" style="3" customWidth="1"/>
    <col min="57" max="57" width="2.33203125" style="3" customWidth="1"/>
    <col min="58" max="62" width="1.6640625" style="3" customWidth="1"/>
    <col min="63" max="63" width="2.33203125" style="3" customWidth="1"/>
    <col min="64" max="64" width="1.6640625" style="3" customWidth="1"/>
    <col min="65" max="65" width="2.33203125" style="3" customWidth="1"/>
    <col min="66" max="70" width="1.6640625" style="3" customWidth="1"/>
    <col min="71" max="71" width="5" style="3" customWidth="1"/>
    <col min="72" max="88" width="9.1640625" style="174" customWidth="1"/>
    <col min="89" max="16384" width="9.33203125" style="3"/>
  </cols>
  <sheetData>
    <row r="1" spans="1:88" ht="15" customHeight="1" x14ac:dyDescent="0.2">
      <c r="A1" s="1901" t="s">
        <v>363</v>
      </c>
      <c r="B1" s="1901"/>
      <c r="C1" s="1901"/>
      <c r="D1" s="1901"/>
      <c r="E1" s="1901"/>
      <c r="F1" s="1901"/>
      <c r="G1" s="1901"/>
      <c r="H1" s="1901"/>
      <c r="I1" s="1901"/>
      <c r="J1" s="1901"/>
      <c r="K1" s="1901"/>
      <c r="L1" s="1901"/>
      <c r="M1" s="1901"/>
      <c r="N1" s="1901"/>
      <c r="O1" s="1901"/>
      <c r="P1" s="1901"/>
      <c r="Q1" s="1901"/>
      <c r="R1" s="1901"/>
      <c r="S1" s="1901"/>
      <c r="T1" s="1901"/>
      <c r="U1" s="1901"/>
      <c r="V1" s="1901"/>
      <c r="W1" s="1901"/>
      <c r="X1" s="1901"/>
      <c r="Y1" s="1901"/>
      <c r="Z1" s="1901"/>
      <c r="AA1" s="1901"/>
      <c r="AB1" s="1901"/>
      <c r="AC1" s="1901"/>
      <c r="AD1" s="1901"/>
      <c r="AE1" s="1901"/>
      <c r="AF1" s="1901"/>
      <c r="AG1" s="1901"/>
      <c r="AH1" s="1901"/>
      <c r="AI1" s="1901"/>
      <c r="AJ1" s="1901"/>
      <c r="AK1" s="1901"/>
      <c r="AL1" s="1901"/>
      <c r="AM1" s="1901"/>
      <c r="AN1" s="1901"/>
      <c r="AO1" s="1901"/>
      <c r="AP1" s="1901"/>
      <c r="AQ1" s="1901"/>
      <c r="AR1" s="1901"/>
      <c r="AS1" s="1901"/>
      <c r="AU1" s="1111" t="s">
        <v>160</v>
      </c>
      <c r="AV1" s="1112"/>
      <c r="AW1" s="1112"/>
      <c r="AX1" s="1112"/>
      <c r="AY1" s="1112"/>
      <c r="AZ1" s="1112"/>
      <c r="BA1" s="1112"/>
      <c r="BB1" s="1112"/>
      <c r="BC1" s="1112"/>
      <c r="BD1" s="1112"/>
      <c r="BE1" s="1112"/>
      <c r="BF1" s="1112"/>
      <c r="BG1" s="1112"/>
      <c r="BH1" s="1113"/>
      <c r="BI1" s="1916" t="s">
        <v>387</v>
      </c>
      <c r="BJ1" s="1917"/>
      <c r="BK1" s="1917"/>
      <c r="BL1" s="1917"/>
      <c r="BM1" s="1917"/>
      <c r="BN1" s="1917"/>
      <c r="BO1" s="1917"/>
      <c r="BP1" s="1917"/>
      <c r="BQ1" s="1917"/>
      <c r="BR1" s="1917"/>
      <c r="BS1" s="1918"/>
    </row>
    <row r="2" spans="1:88" ht="15" customHeight="1" x14ac:dyDescent="0.2">
      <c r="A2" s="1901"/>
      <c r="B2" s="1901"/>
      <c r="C2" s="1901"/>
      <c r="D2" s="1901"/>
      <c r="E2" s="1901"/>
      <c r="F2" s="1901"/>
      <c r="G2" s="1901"/>
      <c r="H2" s="1901"/>
      <c r="I2" s="1901"/>
      <c r="J2" s="1901"/>
      <c r="K2" s="1901"/>
      <c r="L2" s="1901"/>
      <c r="M2" s="1901"/>
      <c r="N2" s="1901"/>
      <c r="O2" s="1901"/>
      <c r="P2" s="1901"/>
      <c r="Q2" s="1901"/>
      <c r="R2" s="1901"/>
      <c r="S2" s="1901"/>
      <c r="T2" s="1901"/>
      <c r="U2" s="1901"/>
      <c r="V2" s="1901"/>
      <c r="W2" s="1901"/>
      <c r="X2" s="1901"/>
      <c r="Y2" s="1901"/>
      <c r="Z2" s="1901"/>
      <c r="AA2" s="1901"/>
      <c r="AB2" s="1901"/>
      <c r="AC2" s="1901"/>
      <c r="AD2" s="1901"/>
      <c r="AE2" s="1901"/>
      <c r="AF2" s="1901"/>
      <c r="AG2" s="1901"/>
      <c r="AH2" s="1901"/>
      <c r="AI2" s="1901"/>
      <c r="AJ2" s="1901"/>
      <c r="AK2" s="1901"/>
      <c r="AL2" s="1901"/>
      <c r="AM2" s="1901"/>
      <c r="AN2" s="1901"/>
      <c r="AO2" s="1901"/>
      <c r="AP2" s="1901"/>
      <c r="AQ2" s="1901"/>
      <c r="AR2" s="1901"/>
      <c r="AS2" s="1901"/>
      <c r="AU2" s="1114"/>
      <c r="AV2" s="1115"/>
      <c r="AW2" s="1115"/>
      <c r="AX2" s="1115"/>
      <c r="AY2" s="1115"/>
      <c r="AZ2" s="1115"/>
      <c r="BA2" s="1115"/>
      <c r="BB2" s="1115"/>
      <c r="BC2" s="1115"/>
      <c r="BD2" s="1115"/>
      <c r="BE2" s="1115"/>
      <c r="BF2" s="1115"/>
      <c r="BG2" s="1115"/>
      <c r="BH2" s="1116"/>
      <c r="BI2" s="1919"/>
      <c r="BJ2" s="1920"/>
      <c r="BK2" s="1920"/>
      <c r="BL2" s="1920"/>
      <c r="BM2" s="1920"/>
      <c r="BN2" s="1920"/>
      <c r="BO2" s="1920"/>
      <c r="BP2" s="1920"/>
      <c r="BQ2" s="1920"/>
      <c r="BR2" s="1920"/>
      <c r="BS2" s="1921"/>
    </row>
    <row r="3" spans="1:88" x14ac:dyDescent="0.2">
      <c r="A3" s="17"/>
      <c r="B3" s="17"/>
      <c r="C3" s="17"/>
      <c r="D3" s="17"/>
      <c r="E3" s="17"/>
      <c r="F3" s="1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U3" s="1926" t="s">
        <v>23</v>
      </c>
      <c r="AV3" s="1927"/>
      <c r="AW3" s="1927"/>
      <c r="AX3" s="1927"/>
      <c r="AY3" s="712"/>
      <c r="AZ3" s="670" t="s">
        <v>87</v>
      </c>
      <c r="BA3" s="670"/>
      <c r="BB3" s="670"/>
      <c r="BC3" s="670"/>
      <c r="BD3" s="670"/>
      <c r="BE3" s="670"/>
      <c r="BF3" s="670"/>
      <c r="BG3" s="670"/>
      <c r="BH3" s="671"/>
      <c r="BI3" s="1922" t="s">
        <v>23</v>
      </c>
      <c r="BJ3" s="1923"/>
      <c r="BK3" s="1923"/>
      <c r="BL3" s="1923"/>
      <c r="BM3" s="670" t="s">
        <v>87</v>
      </c>
      <c r="BN3" s="670"/>
      <c r="BO3" s="670"/>
      <c r="BP3" s="670"/>
      <c r="BQ3" s="670"/>
      <c r="BR3" s="670"/>
      <c r="BS3" s="671"/>
    </row>
    <row r="4" spans="1:88" x14ac:dyDescent="0.2">
      <c r="A4" s="17"/>
      <c r="B4" s="17"/>
      <c r="C4" s="17"/>
      <c r="D4" s="17"/>
      <c r="E4" s="17"/>
      <c r="F4" s="1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U4" s="1924" t="s">
        <v>24</v>
      </c>
      <c r="AV4" s="1925"/>
      <c r="AW4" s="1925"/>
      <c r="AX4" s="1925"/>
      <c r="AY4" s="711"/>
      <c r="AZ4" s="672" t="s">
        <v>87</v>
      </c>
      <c r="BA4" s="672"/>
      <c r="BB4" s="672"/>
      <c r="BC4" s="672"/>
      <c r="BD4" s="672"/>
      <c r="BE4" s="672"/>
      <c r="BF4" s="672"/>
      <c r="BG4" s="672"/>
      <c r="BH4" s="673"/>
      <c r="BI4" s="1924" t="s">
        <v>24</v>
      </c>
      <c r="BJ4" s="1925"/>
      <c r="BK4" s="1925"/>
      <c r="BL4" s="1925"/>
      <c r="BM4" s="672" t="s">
        <v>87</v>
      </c>
      <c r="BN4" s="672"/>
      <c r="BO4" s="672"/>
      <c r="BP4" s="672"/>
      <c r="BQ4" s="672"/>
      <c r="BR4" s="672"/>
      <c r="BS4" s="673"/>
    </row>
    <row r="5" spans="1:88" ht="7.5" customHeight="1" x14ac:dyDescent="0.2">
      <c r="A5" s="17"/>
      <c r="B5" s="17"/>
      <c r="C5" s="17"/>
      <c r="D5" s="17"/>
      <c r="E5" s="17"/>
      <c r="F5" s="1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17"/>
      <c r="AW5" s="17"/>
      <c r="AX5" s="17"/>
      <c r="AY5" s="17"/>
      <c r="AZ5" s="17"/>
      <c r="BA5" s="17"/>
      <c r="BB5" s="17"/>
      <c r="BC5" s="229"/>
      <c r="BD5" s="229"/>
      <c r="BE5" s="229"/>
      <c r="BF5" s="229"/>
      <c r="BG5" s="229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</row>
    <row r="6" spans="1:88" x14ac:dyDescent="0.2">
      <c r="A6" s="228" t="str">
        <f>"► Column "&amp;AV15&amp;" indicate how many of each vehicle the hh owns ? (in working order)"</f>
        <v>► Column 2402 indicate how many of each vehicle the hh owns ? (in working order)</v>
      </c>
      <c r="B6" s="17"/>
      <c r="C6" s="17"/>
      <c r="D6" s="646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17"/>
      <c r="AW6" s="17"/>
      <c r="AX6" s="17"/>
      <c r="AY6" s="17"/>
      <c r="AZ6" s="17"/>
      <c r="BA6" s="17"/>
      <c r="BB6" s="17"/>
      <c r="BC6" s="229"/>
      <c r="BD6" s="229"/>
      <c r="BE6" s="229"/>
      <c r="BF6" s="229"/>
      <c r="BG6" s="229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</row>
    <row r="7" spans="1:88" ht="13.5" customHeight="1" x14ac:dyDescent="0.2">
      <c r="A7" s="228" t="str">
        <f>"► Column "&amp;BB15&amp;" to "&amp;BN15&amp;" indicate with a 'X' if the hh buy, or hire one of these items listed"</f>
        <v>► Column 2403 to 2405 indicate with a 'X' if the hh buy, or hire one of these items listed</v>
      </c>
      <c r="B7" s="17"/>
      <c r="C7" s="17"/>
      <c r="D7" s="646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229"/>
      <c r="BH7" s="229"/>
      <c r="BI7" s="229"/>
      <c r="BJ7" s="229"/>
      <c r="BK7" s="229"/>
      <c r="BL7" s="229"/>
      <c r="BM7" s="230"/>
      <c r="BN7" s="230"/>
      <c r="BO7" s="230"/>
      <c r="BP7" s="230"/>
      <c r="BQ7" s="230"/>
      <c r="BR7" s="230"/>
      <c r="BS7" s="230"/>
    </row>
    <row r="8" spans="1:88" ht="5.25" customHeight="1" thickBot="1" x14ac:dyDescent="0.25">
      <c r="A8" s="17"/>
      <c r="B8" s="17"/>
      <c r="C8" s="17"/>
      <c r="D8" s="263"/>
      <c r="F8" s="228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229"/>
      <c r="BH8" s="229"/>
      <c r="BI8" s="229"/>
      <c r="BJ8" s="229"/>
      <c r="BK8" s="229"/>
      <c r="BL8" s="229"/>
      <c r="BM8" s="230"/>
      <c r="BN8" s="230"/>
      <c r="BO8" s="230"/>
      <c r="BP8" s="230"/>
      <c r="BQ8" s="230"/>
      <c r="BR8" s="230"/>
      <c r="BS8" s="230"/>
    </row>
    <row r="9" spans="1:88" ht="12.75" customHeight="1" x14ac:dyDescent="0.2">
      <c r="B9" s="263"/>
      <c r="C9" s="263"/>
      <c r="D9" s="263"/>
      <c r="E9" s="263"/>
      <c r="H9" s="3"/>
      <c r="I9" s="227"/>
      <c r="J9" s="227"/>
      <c r="K9" s="227"/>
      <c r="L9" s="227"/>
      <c r="M9" s="227"/>
      <c r="N9" s="227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8"/>
      <c r="AA9" s="758"/>
      <c r="AB9" s="758"/>
      <c r="AC9" s="758"/>
      <c r="AD9" s="758"/>
      <c r="AE9" s="758"/>
      <c r="AF9" s="758"/>
      <c r="AG9" s="758"/>
      <c r="AH9" s="758"/>
      <c r="AI9" s="758"/>
      <c r="AJ9" s="758"/>
      <c r="AK9" s="758"/>
      <c r="AL9" s="758"/>
      <c r="AM9" s="758"/>
      <c r="AN9" s="758"/>
      <c r="AO9" s="758"/>
      <c r="AP9" s="758"/>
      <c r="AQ9" s="758"/>
      <c r="AR9" s="1908" t="s">
        <v>443</v>
      </c>
      <c r="AS9" s="1909"/>
      <c r="AT9" s="1909"/>
      <c r="AU9" s="1909"/>
      <c r="AV9" s="1909"/>
      <c r="AW9" s="1909"/>
      <c r="AX9" s="1909"/>
      <c r="AY9" s="1909"/>
      <c r="AZ9" s="1909"/>
      <c r="BA9" s="1910"/>
      <c r="BB9" s="1937" t="s">
        <v>114</v>
      </c>
      <c r="BC9" s="1937"/>
      <c r="BD9" s="1937"/>
      <c r="BE9" s="1937"/>
      <c r="BF9" s="1937"/>
      <c r="BG9" s="1937"/>
      <c r="BH9" s="1937"/>
      <c r="BI9" s="1937"/>
      <c r="BJ9" s="1937"/>
      <c r="BK9" s="1937"/>
      <c r="BL9" s="1937"/>
      <c r="BM9" s="1937"/>
      <c r="BN9" s="1937"/>
      <c r="BO9" s="1937"/>
      <c r="BP9" s="1937"/>
      <c r="BQ9" s="1937"/>
      <c r="BR9" s="1938"/>
      <c r="BS9" s="230"/>
    </row>
    <row r="10" spans="1:88" x14ac:dyDescent="0.2">
      <c r="B10" s="263"/>
      <c r="C10" s="263"/>
      <c r="D10" s="263"/>
      <c r="E10" s="263"/>
      <c r="H10" s="3"/>
      <c r="I10" s="227"/>
      <c r="J10" s="227"/>
      <c r="K10" s="227"/>
      <c r="L10" s="227"/>
      <c r="M10" s="227"/>
      <c r="N10" s="227"/>
      <c r="O10" s="231"/>
      <c r="P10" s="758"/>
      <c r="Q10" s="758"/>
      <c r="R10" s="758"/>
      <c r="S10" s="758"/>
      <c r="T10" s="758"/>
      <c r="U10" s="758"/>
      <c r="V10" s="758"/>
      <c r="W10" s="758"/>
      <c r="X10" s="758"/>
      <c r="Y10" s="758"/>
      <c r="Z10" s="758"/>
      <c r="AA10" s="758"/>
      <c r="AB10" s="758"/>
      <c r="AC10" s="758"/>
      <c r="AD10" s="758"/>
      <c r="AE10" s="758"/>
      <c r="AF10" s="758"/>
      <c r="AG10" s="758"/>
      <c r="AH10" s="758"/>
      <c r="AI10" s="758"/>
      <c r="AJ10" s="758"/>
      <c r="AK10" s="758"/>
      <c r="AL10" s="758"/>
      <c r="AM10" s="758"/>
      <c r="AN10" s="758"/>
      <c r="AO10" s="758"/>
      <c r="AP10" s="758"/>
      <c r="AQ10" s="758"/>
      <c r="AR10" s="1911"/>
      <c r="AS10" s="1912"/>
      <c r="AT10" s="1912"/>
      <c r="AU10" s="1912"/>
      <c r="AV10" s="1912"/>
      <c r="AW10" s="1912"/>
      <c r="AX10" s="1912"/>
      <c r="AY10" s="1912"/>
      <c r="AZ10" s="1912"/>
      <c r="BA10" s="1913"/>
      <c r="BB10" s="1115"/>
      <c r="BC10" s="1115"/>
      <c r="BD10" s="1115"/>
      <c r="BE10" s="1115"/>
      <c r="BF10" s="1115"/>
      <c r="BG10" s="1115"/>
      <c r="BH10" s="1115"/>
      <c r="BI10" s="1115"/>
      <c r="BJ10" s="1115"/>
      <c r="BK10" s="1115"/>
      <c r="BL10" s="1115"/>
      <c r="BM10" s="1115"/>
      <c r="BN10" s="1115"/>
      <c r="BO10" s="1115"/>
      <c r="BP10" s="1115"/>
      <c r="BQ10" s="1115"/>
      <c r="BR10" s="1939"/>
      <c r="BS10" s="227"/>
    </row>
    <row r="11" spans="1:88" ht="12.75" customHeight="1" thickBot="1" x14ac:dyDescent="0.25">
      <c r="A11" s="263"/>
      <c r="B11" s="263"/>
      <c r="C11" s="263"/>
      <c r="D11" s="263"/>
      <c r="E11" s="263"/>
      <c r="F11" s="17"/>
      <c r="G11" s="232"/>
      <c r="H11" s="233"/>
      <c r="I11" s="233"/>
      <c r="J11" s="233"/>
      <c r="K11" s="233"/>
      <c r="L11" s="233"/>
      <c r="M11" s="233"/>
      <c r="N11" s="233"/>
      <c r="O11" s="75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911"/>
      <c r="AS11" s="1912"/>
      <c r="AT11" s="1912"/>
      <c r="AU11" s="1912"/>
      <c r="AV11" s="1912"/>
      <c r="AW11" s="1912"/>
      <c r="AX11" s="1912"/>
      <c r="AY11" s="1912"/>
      <c r="AZ11" s="1912"/>
      <c r="BA11" s="1913"/>
      <c r="BB11" s="1940" t="s">
        <v>94</v>
      </c>
      <c r="BC11" s="1940"/>
      <c r="BD11" s="1940"/>
      <c r="BE11" s="1940"/>
      <c r="BF11" s="1940"/>
      <c r="BG11" s="1940"/>
      <c r="BH11" s="1940"/>
      <c r="BI11" s="1940"/>
      <c r="BJ11" s="1940"/>
      <c r="BK11" s="1940"/>
      <c r="BL11" s="1940"/>
      <c r="BM11" s="1940"/>
      <c r="BN11" s="1928" t="s">
        <v>83</v>
      </c>
      <c r="BO11" s="1929"/>
      <c r="BP11" s="1929"/>
      <c r="BQ11" s="1929"/>
      <c r="BR11" s="1930"/>
      <c r="BS11" s="17"/>
    </row>
    <row r="12" spans="1:88" ht="12.75" customHeight="1" x14ac:dyDescent="0.2">
      <c r="A12" s="17"/>
      <c r="B12" s="17"/>
      <c r="C12" s="17"/>
      <c r="D12" s="17"/>
      <c r="E12" s="17"/>
      <c r="F12" s="17"/>
      <c r="G12" s="234"/>
      <c r="H12" s="234"/>
      <c r="I12" s="234"/>
      <c r="J12" s="234"/>
      <c r="K12" s="234"/>
      <c r="L12" s="234"/>
      <c r="M12" s="234"/>
      <c r="N12" s="234"/>
      <c r="O12" s="758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757"/>
      <c r="AS12" s="757"/>
      <c r="AT12" s="757"/>
      <c r="AU12" s="760"/>
      <c r="AV12" s="1914" t="s">
        <v>198</v>
      </c>
      <c r="AW12" s="1914"/>
      <c r="AX12" s="1914"/>
      <c r="AY12" s="1914"/>
      <c r="AZ12" s="1914"/>
      <c r="BA12" s="1323"/>
      <c r="BB12" s="1941"/>
      <c r="BC12" s="1941"/>
      <c r="BD12" s="1941"/>
      <c r="BE12" s="1941"/>
      <c r="BF12" s="1941"/>
      <c r="BG12" s="1941"/>
      <c r="BH12" s="1941"/>
      <c r="BI12" s="1941"/>
      <c r="BJ12" s="1941"/>
      <c r="BK12" s="1941"/>
      <c r="BL12" s="1941"/>
      <c r="BM12" s="1941"/>
      <c r="BN12" s="1928"/>
      <c r="BO12" s="1929"/>
      <c r="BP12" s="1929"/>
      <c r="BQ12" s="1929"/>
      <c r="BR12" s="1929"/>
      <c r="BS12" s="1933" t="s">
        <v>25</v>
      </c>
    </row>
    <row r="13" spans="1:88" ht="13.5" customHeight="1" thickBot="1" x14ac:dyDescent="0.25">
      <c r="A13" s="17"/>
      <c r="B13" s="17"/>
      <c r="C13" s="17"/>
      <c r="D13" s="17"/>
      <c r="E13" s="17"/>
      <c r="F13" s="17"/>
      <c r="G13" s="17"/>
      <c r="H13" s="234"/>
      <c r="I13" s="234"/>
      <c r="J13" s="234"/>
      <c r="K13" s="234"/>
      <c r="L13" s="234"/>
      <c r="M13" s="234"/>
      <c r="N13" s="234"/>
      <c r="O13" s="235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676"/>
      <c r="AT13" s="676"/>
      <c r="AU13" s="759"/>
      <c r="AV13" s="1912"/>
      <c r="AW13" s="1912"/>
      <c r="AX13" s="1912"/>
      <c r="AY13" s="1912"/>
      <c r="AZ13" s="1912"/>
      <c r="BA13" s="1913"/>
      <c r="BB13" s="1880" t="s">
        <v>27</v>
      </c>
      <c r="BC13" s="1880"/>
      <c r="BD13" s="1880"/>
      <c r="BE13" s="1880"/>
      <c r="BF13" s="1880"/>
      <c r="BG13" s="1936"/>
      <c r="BH13" s="1881" t="s">
        <v>63</v>
      </c>
      <c r="BI13" s="1880"/>
      <c r="BJ13" s="1880"/>
      <c r="BK13" s="1880"/>
      <c r="BL13" s="1880"/>
      <c r="BM13" s="1880"/>
      <c r="BN13" s="1931"/>
      <c r="BO13" s="1932"/>
      <c r="BP13" s="1932"/>
      <c r="BQ13" s="1932"/>
      <c r="BR13" s="1932"/>
      <c r="BS13" s="1934"/>
    </row>
    <row r="14" spans="1:88" s="43" customFormat="1" ht="16.5" customHeight="1" thickBot="1" x14ac:dyDescent="0.25">
      <c r="A14" s="236"/>
      <c r="B14" s="236"/>
      <c r="C14" s="236"/>
      <c r="D14" s="236"/>
      <c r="E14" s="236"/>
      <c r="F14" s="236"/>
      <c r="G14" s="590"/>
      <c r="H14" s="591"/>
      <c r="I14" s="591"/>
      <c r="J14" s="591"/>
      <c r="K14" s="591"/>
      <c r="L14" s="591"/>
      <c r="M14" s="591"/>
      <c r="N14" s="591"/>
      <c r="O14" s="1886" t="s">
        <v>152</v>
      </c>
      <c r="P14" s="1887"/>
      <c r="Q14" s="1887"/>
      <c r="R14" s="1887"/>
      <c r="S14" s="1887"/>
      <c r="T14" s="1887"/>
      <c r="U14" s="1887"/>
      <c r="V14" s="1887"/>
      <c r="W14" s="1887"/>
      <c r="X14" s="1887"/>
      <c r="Y14" s="1887"/>
      <c r="Z14" s="1887"/>
      <c r="AA14" s="1887"/>
      <c r="AB14" s="1887"/>
      <c r="AC14" s="1887"/>
      <c r="AD14" s="1887"/>
      <c r="AE14" s="1887"/>
      <c r="AF14" s="1887"/>
      <c r="AG14" s="1887"/>
      <c r="AH14" s="1887"/>
      <c r="AI14" s="1887"/>
      <c r="AJ14" s="1887"/>
      <c r="AK14" s="1887"/>
      <c r="AL14" s="1887"/>
      <c r="AM14" s="1887"/>
      <c r="AN14" s="1887"/>
      <c r="AO14" s="1887"/>
      <c r="AP14" s="1887"/>
      <c r="AQ14" s="1887"/>
      <c r="AR14" s="1887"/>
      <c r="AS14" s="1887"/>
      <c r="AT14" s="1887"/>
      <c r="AU14" s="1888"/>
      <c r="AV14" s="1915"/>
      <c r="AW14" s="1915"/>
      <c r="AX14" s="1915"/>
      <c r="AY14" s="1915"/>
      <c r="AZ14" s="1915"/>
      <c r="BA14" s="1325"/>
      <c r="BB14" s="1884" t="s">
        <v>134</v>
      </c>
      <c r="BC14" s="1884"/>
      <c r="BD14" s="1884"/>
      <c r="BE14" s="1884"/>
      <c r="BF14" s="1884"/>
      <c r="BG14" s="1880"/>
      <c r="BH14" s="1880"/>
      <c r="BI14" s="1880"/>
      <c r="BJ14" s="1880"/>
      <c r="BK14" s="1880"/>
      <c r="BL14" s="1880"/>
      <c r="BM14" s="1880"/>
      <c r="BN14" s="1883" t="s">
        <v>134</v>
      </c>
      <c r="BO14" s="1884"/>
      <c r="BP14" s="1884"/>
      <c r="BQ14" s="1884"/>
      <c r="BR14" s="1880"/>
      <c r="BS14" s="1935"/>
    </row>
    <row r="15" spans="1:88" s="13" customFormat="1" ht="11.25" customHeight="1" x14ac:dyDescent="0.2">
      <c r="A15" s="1902">
        <v>2400</v>
      </c>
      <c r="B15" s="1903"/>
      <c r="C15" s="1903"/>
      <c r="D15" s="1903"/>
      <c r="E15" s="1903"/>
      <c r="F15" s="1903"/>
      <c r="G15" s="1903"/>
      <c r="H15" s="1903"/>
      <c r="I15" s="1903"/>
      <c r="J15" s="1903"/>
      <c r="K15" s="1903"/>
      <c r="L15" s="1903"/>
      <c r="M15" s="1903"/>
      <c r="N15" s="1904"/>
      <c r="O15" s="1889">
        <f>A15+1</f>
        <v>2401</v>
      </c>
      <c r="P15" s="1890"/>
      <c r="Q15" s="1890"/>
      <c r="R15" s="1890"/>
      <c r="S15" s="1890"/>
      <c r="T15" s="1890"/>
      <c r="U15" s="1890"/>
      <c r="V15" s="1890"/>
      <c r="W15" s="1890"/>
      <c r="X15" s="1890"/>
      <c r="Y15" s="1890"/>
      <c r="Z15" s="1890"/>
      <c r="AA15" s="1890"/>
      <c r="AB15" s="1890"/>
      <c r="AC15" s="1890"/>
      <c r="AD15" s="1890"/>
      <c r="AE15" s="1890"/>
      <c r="AF15" s="1890"/>
      <c r="AG15" s="1890"/>
      <c r="AH15" s="1890"/>
      <c r="AI15" s="1890"/>
      <c r="AJ15" s="1890"/>
      <c r="AK15" s="1890"/>
      <c r="AL15" s="1890"/>
      <c r="AM15" s="1890"/>
      <c r="AN15" s="1890"/>
      <c r="AO15" s="1890"/>
      <c r="AP15" s="1890"/>
      <c r="AQ15" s="1890"/>
      <c r="AR15" s="1890"/>
      <c r="AS15" s="1890"/>
      <c r="AT15" s="1890"/>
      <c r="AU15" s="1905"/>
      <c r="AV15" s="1892">
        <f>O15+1</f>
        <v>2402</v>
      </c>
      <c r="AW15" s="1892"/>
      <c r="AX15" s="1892"/>
      <c r="AY15" s="1892"/>
      <c r="AZ15" s="1892"/>
      <c r="BA15" s="1893"/>
      <c r="BB15" s="1895">
        <f>AV15+1</f>
        <v>2403</v>
      </c>
      <c r="BC15" s="1895"/>
      <c r="BD15" s="1895"/>
      <c r="BE15" s="1895"/>
      <c r="BF15" s="1895"/>
      <c r="BG15" s="1895"/>
      <c r="BH15" s="1906">
        <f>BB15+1</f>
        <v>2404</v>
      </c>
      <c r="BI15" s="1895"/>
      <c r="BJ15" s="1895"/>
      <c r="BK15" s="1895"/>
      <c r="BL15" s="1895"/>
      <c r="BM15" s="1895"/>
      <c r="BN15" s="1907">
        <f>BH15+1</f>
        <v>2405</v>
      </c>
      <c r="BO15" s="1895"/>
      <c r="BP15" s="1895"/>
      <c r="BQ15" s="1895"/>
      <c r="BR15" s="1895"/>
      <c r="BS15" s="592">
        <f>BN15+1</f>
        <v>2406</v>
      </c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</row>
    <row r="16" spans="1:88" ht="17.100000000000001" customHeight="1" x14ac:dyDescent="0.35">
      <c r="A16" s="1607" t="s">
        <v>410</v>
      </c>
      <c r="B16" s="1608"/>
      <c r="C16" s="1608"/>
      <c r="D16" s="1608"/>
      <c r="E16" s="1608"/>
      <c r="F16" s="1608"/>
      <c r="G16" s="1608"/>
      <c r="H16" s="1608"/>
      <c r="I16" s="1608"/>
      <c r="J16" s="1608"/>
      <c r="K16" s="1608"/>
      <c r="L16" s="1608"/>
      <c r="M16" s="1608"/>
      <c r="N16" s="1966"/>
      <c r="O16" s="1983">
        <v>111</v>
      </c>
      <c r="P16" s="1984"/>
      <c r="Q16" s="1984"/>
      <c r="R16" s="1985"/>
      <c r="S16" s="1986" t="s">
        <v>289</v>
      </c>
      <c r="T16" s="1987"/>
      <c r="U16" s="1987"/>
      <c r="V16" s="1987"/>
      <c r="W16" s="1987"/>
      <c r="X16" s="1987"/>
      <c r="Y16" s="1987"/>
      <c r="Z16" s="1987"/>
      <c r="AA16" s="1987"/>
      <c r="AB16" s="1987"/>
      <c r="AC16" s="1987"/>
      <c r="AD16" s="1987"/>
      <c r="AE16" s="1987"/>
      <c r="AF16" s="1987"/>
      <c r="AG16" s="1987"/>
      <c r="AH16" s="1987"/>
      <c r="AI16" s="1987"/>
      <c r="AJ16" s="1987"/>
      <c r="AK16" s="1987"/>
      <c r="AL16" s="1987"/>
      <c r="AM16" s="1987"/>
      <c r="AN16" s="1987"/>
      <c r="AO16" s="1987"/>
      <c r="AP16" s="1987"/>
      <c r="AQ16" s="1987"/>
      <c r="AR16" s="1987"/>
      <c r="AS16" s="1987"/>
      <c r="AT16" s="1987"/>
      <c r="AU16" s="1988"/>
      <c r="AV16" s="1942" t="s">
        <v>119</v>
      </c>
      <c r="AW16" s="1942"/>
      <c r="AX16" s="1942"/>
      <c r="AY16" s="1942"/>
      <c r="AZ16" s="1942"/>
      <c r="BA16" s="1943"/>
      <c r="BB16" s="1896" t="s">
        <v>129</v>
      </c>
      <c r="BC16" s="1896"/>
      <c r="BD16" s="1896"/>
      <c r="BE16" s="1896"/>
      <c r="BF16" s="1896"/>
      <c r="BG16" s="1896"/>
      <c r="BH16" s="1964" t="s">
        <v>129</v>
      </c>
      <c r="BI16" s="1896"/>
      <c r="BJ16" s="1896"/>
      <c r="BK16" s="1896"/>
      <c r="BL16" s="1896"/>
      <c r="BM16" s="1965"/>
      <c r="BN16" s="1896" t="s">
        <v>129</v>
      </c>
      <c r="BO16" s="1896"/>
      <c r="BP16" s="1896"/>
      <c r="BQ16" s="1896"/>
      <c r="BR16" s="1896"/>
      <c r="BS16" s="350" t="s">
        <v>115</v>
      </c>
    </row>
    <row r="17" spans="1:71" ht="17.100000000000001" customHeight="1" x14ac:dyDescent="0.35">
      <c r="A17" s="1610"/>
      <c r="B17" s="1611"/>
      <c r="C17" s="1611"/>
      <c r="D17" s="1611"/>
      <c r="E17" s="1611"/>
      <c r="F17" s="1611"/>
      <c r="G17" s="1611"/>
      <c r="H17" s="1611"/>
      <c r="I17" s="1611"/>
      <c r="J17" s="1611"/>
      <c r="K17" s="1611"/>
      <c r="L17" s="1611"/>
      <c r="M17" s="1611"/>
      <c r="N17" s="1967"/>
      <c r="O17" s="1951">
        <v>112</v>
      </c>
      <c r="P17" s="1952"/>
      <c r="Q17" s="1952"/>
      <c r="R17" s="1953"/>
      <c r="S17" s="1954" t="s">
        <v>290</v>
      </c>
      <c r="T17" s="1955"/>
      <c r="U17" s="1955"/>
      <c r="V17" s="1955"/>
      <c r="W17" s="1955"/>
      <c r="X17" s="1955"/>
      <c r="Y17" s="1955"/>
      <c r="Z17" s="1955"/>
      <c r="AA17" s="1955"/>
      <c r="AB17" s="1955"/>
      <c r="AC17" s="1955"/>
      <c r="AD17" s="1955"/>
      <c r="AE17" s="1955"/>
      <c r="AF17" s="1955"/>
      <c r="AG17" s="1955"/>
      <c r="AH17" s="1955"/>
      <c r="AI17" s="1955"/>
      <c r="AJ17" s="1955"/>
      <c r="AK17" s="1955"/>
      <c r="AL17" s="1955"/>
      <c r="AM17" s="1955"/>
      <c r="AN17" s="1955"/>
      <c r="AO17" s="1955"/>
      <c r="AP17" s="1955"/>
      <c r="AQ17" s="1955"/>
      <c r="AR17" s="1955"/>
      <c r="AS17" s="1955"/>
      <c r="AT17" s="1955"/>
      <c r="AU17" s="1956"/>
      <c r="AV17" s="1944" t="s">
        <v>119</v>
      </c>
      <c r="AW17" s="1944"/>
      <c r="AX17" s="1944"/>
      <c r="AY17" s="1944"/>
      <c r="AZ17" s="1944"/>
      <c r="BA17" s="1945"/>
      <c r="BB17" s="1413" t="s">
        <v>129</v>
      </c>
      <c r="BC17" s="1413"/>
      <c r="BD17" s="1413"/>
      <c r="BE17" s="1413"/>
      <c r="BF17" s="1413"/>
      <c r="BG17" s="1413"/>
      <c r="BH17" s="1957" t="s">
        <v>129</v>
      </c>
      <c r="BI17" s="1413"/>
      <c r="BJ17" s="1413"/>
      <c r="BK17" s="1413"/>
      <c r="BL17" s="1413"/>
      <c r="BM17" s="1958"/>
      <c r="BN17" s="1413" t="s">
        <v>129</v>
      </c>
      <c r="BO17" s="1413"/>
      <c r="BP17" s="1413"/>
      <c r="BQ17" s="1413"/>
      <c r="BR17" s="1413"/>
      <c r="BS17" s="859" t="s">
        <v>115</v>
      </c>
    </row>
    <row r="18" spans="1:71" ht="17.100000000000001" customHeight="1" x14ac:dyDescent="0.35">
      <c r="A18" s="1610"/>
      <c r="B18" s="1611"/>
      <c r="C18" s="1611"/>
      <c r="D18" s="1611"/>
      <c r="E18" s="1611"/>
      <c r="F18" s="1611"/>
      <c r="G18" s="1611"/>
      <c r="H18" s="1611"/>
      <c r="I18" s="1611"/>
      <c r="J18" s="1611"/>
      <c r="K18" s="1611"/>
      <c r="L18" s="1611"/>
      <c r="M18" s="1611"/>
      <c r="N18" s="1967"/>
      <c r="O18" s="1946">
        <v>113</v>
      </c>
      <c r="P18" s="1947"/>
      <c r="Q18" s="1947"/>
      <c r="R18" s="1948"/>
      <c r="S18" s="1959" t="s">
        <v>291</v>
      </c>
      <c r="T18" s="1960"/>
      <c r="U18" s="1960"/>
      <c r="V18" s="1960"/>
      <c r="W18" s="1960"/>
      <c r="X18" s="1960"/>
      <c r="Y18" s="1960"/>
      <c r="Z18" s="1960"/>
      <c r="AA18" s="1960"/>
      <c r="AB18" s="1960"/>
      <c r="AC18" s="1960"/>
      <c r="AD18" s="1960"/>
      <c r="AE18" s="1960"/>
      <c r="AF18" s="1960"/>
      <c r="AG18" s="1960"/>
      <c r="AH18" s="1960"/>
      <c r="AI18" s="1960"/>
      <c r="AJ18" s="1960"/>
      <c r="AK18" s="1960"/>
      <c r="AL18" s="1960"/>
      <c r="AM18" s="1960"/>
      <c r="AN18" s="1960"/>
      <c r="AO18" s="1960"/>
      <c r="AP18" s="1960"/>
      <c r="AQ18" s="1960"/>
      <c r="AR18" s="1960"/>
      <c r="AS18" s="1960"/>
      <c r="AT18" s="1960"/>
      <c r="AU18" s="1961"/>
      <c r="AV18" s="1962" t="s">
        <v>119</v>
      </c>
      <c r="AW18" s="1962"/>
      <c r="AX18" s="1962"/>
      <c r="AY18" s="1962"/>
      <c r="AZ18" s="1962"/>
      <c r="BA18" s="1963"/>
      <c r="BB18" s="1897" t="s">
        <v>129</v>
      </c>
      <c r="BC18" s="1897"/>
      <c r="BD18" s="1897"/>
      <c r="BE18" s="1897"/>
      <c r="BF18" s="1897"/>
      <c r="BG18" s="1897"/>
      <c r="BH18" s="1949" t="s">
        <v>129</v>
      </c>
      <c r="BI18" s="1897"/>
      <c r="BJ18" s="1897"/>
      <c r="BK18" s="1897"/>
      <c r="BL18" s="1897"/>
      <c r="BM18" s="1950"/>
      <c r="BN18" s="1897" t="s">
        <v>129</v>
      </c>
      <c r="BO18" s="1897"/>
      <c r="BP18" s="1897"/>
      <c r="BQ18" s="1897"/>
      <c r="BR18" s="1897"/>
      <c r="BS18" s="351" t="s">
        <v>115</v>
      </c>
    </row>
    <row r="19" spans="1:71" ht="17.100000000000001" customHeight="1" x14ac:dyDescent="0.35">
      <c r="A19" s="1610"/>
      <c r="B19" s="1611"/>
      <c r="C19" s="1611"/>
      <c r="D19" s="1611"/>
      <c r="E19" s="1611"/>
      <c r="F19" s="1611"/>
      <c r="G19" s="1611"/>
      <c r="H19" s="1611"/>
      <c r="I19" s="1611"/>
      <c r="J19" s="1611"/>
      <c r="K19" s="1611"/>
      <c r="L19" s="1611"/>
      <c r="M19" s="1611"/>
      <c r="N19" s="1967"/>
      <c r="O19" s="1951">
        <v>114</v>
      </c>
      <c r="P19" s="1952"/>
      <c r="Q19" s="1952"/>
      <c r="R19" s="1953"/>
      <c r="S19" s="1954" t="s">
        <v>292</v>
      </c>
      <c r="T19" s="1955"/>
      <c r="U19" s="1955"/>
      <c r="V19" s="1955"/>
      <c r="W19" s="1955"/>
      <c r="X19" s="1955"/>
      <c r="Y19" s="1955"/>
      <c r="Z19" s="1955"/>
      <c r="AA19" s="1955"/>
      <c r="AB19" s="1955"/>
      <c r="AC19" s="1955"/>
      <c r="AD19" s="1955"/>
      <c r="AE19" s="1955"/>
      <c r="AF19" s="1955"/>
      <c r="AG19" s="1955"/>
      <c r="AH19" s="1955"/>
      <c r="AI19" s="1955"/>
      <c r="AJ19" s="1955"/>
      <c r="AK19" s="1955"/>
      <c r="AL19" s="1955"/>
      <c r="AM19" s="1955"/>
      <c r="AN19" s="1955"/>
      <c r="AO19" s="1955"/>
      <c r="AP19" s="1955"/>
      <c r="AQ19" s="1955"/>
      <c r="AR19" s="1955"/>
      <c r="AS19" s="1955"/>
      <c r="AT19" s="1955"/>
      <c r="AU19" s="1956"/>
      <c r="AV19" s="1944" t="s">
        <v>119</v>
      </c>
      <c r="AW19" s="1944"/>
      <c r="AX19" s="1944"/>
      <c r="AY19" s="1944"/>
      <c r="AZ19" s="1944"/>
      <c r="BA19" s="1945"/>
      <c r="BB19" s="1413" t="s">
        <v>129</v>
      </c>
      <c r="BC19" s="1413"/>
      <c r="BD19" s="1413"/>
      <c r="BE19" s="1413"/>
      <c r="BF19" s="1413"/>
      <c r="BG19" s="1413"/>
      <c r="BH19" s="1957" t="s">
        <v>129</v>
      </c>
      <c r="BI19" s="1413"/>
      <c r="BJ19" s="1413"/>
      <c r="BK19" s="1413"/>
      <c r="BL19" s="1413"/>
      <c r="BM19" s="1958"/>
      <c r="BN19" s="1413" t="s">
        <v>129</v>
      </c>
      <c r="BO19" s="1413"/>
      <c r="BP19" s="1413"/>
      <c r="BQ19" s="1413"/>
      <c r="BR19" s="1413"/>
      <c r="BS19" s="859" t="s">
        <v>115</v>
      </c>
    </row>
    <row r="20" spans="1:71" ht="17.100000000000001" customHeight="1" x14ac:dyDescent="0.35">
      <c r="A20" s="1610"/>
      <c r="B20" s="1611"/>
      <c r="C20" s="1611"/>
      <c r="D20" s="1611"/>
      <c r="E20" s="1611"/>
      <c r="F20" s="1611"/>
      <c r="G20" s="1611"/>
      <c r="H20" s="1611"/>
      <c r="I20" s="1611"/>
      <c r="J20" s="1611"/>
      <c r="K20" s="1611"/>
      <c r="L20" s="1611"/>
      <c r="M20" s="1611"/>
      <c r="N20" s="1967"/>
      <c r="O20" s="1946">
        <v>115</v>
      </c>
      <c r="P20" s="1947"/>
      <c r="Q20" s="1947"/>
      <c r="R20" s="1948"/>
      <c r="S20" s="1959" t="s">
        <v>33</v>
      </c>
      <c r="T20" s="1960"/>
      <c r="U20" s="1960"/>
      <c r="V20" s="1960"/>
      <c r="W20" s="1960"/>
      <c r="X20" s="1960"/>
      <c r="Y20" s="1960"/>
      <c r="Z20" s="1960"/>
      <c r="AA20" s="1960"/>
      <c r="AB20" s="1960"/>
      <c r="AC20" s="1960"/>
      <c r="AD20" s="1960"/>
      <c r="AE20" s="1960"/>
      <c r="AF20" s="1960"/>
      <c r="AG20" s="1960"/>
      <c r="AH20" s="1960"/>
      <c r="AI20" s="1960"/>
      <c r="AJ20" s="1960"/>
      <c r="AK20" s="1960"/>
      <c r="AL20" s="1960"/>
      <c r="AM20" s="1960"/>
      <c r="AN20" s="1960"/>
      <c r="AO20" s="1960"/>
      <c r="AP20" s="1960"/>
      <c r="AQ20" s="1960"/>
      <c r="AR20" s="1960"/>
      <c r="AS20" s="1960"/>
      <c r="AT20" s="1960"/>
      <c r="AU20" s="1961"/>
      <c r="AV20" s="1962" t="s">
        <v>119</v>
      </c>
      <c r="AW20" s="1962"/>
      <c r="AX20" s="1962"/>
      <c r="AY20" s="1962"/>
      <c r="AZ20" s="1962"/>
      <c r="BA20" s="1963"/>
      <c r="BB20" s="1897" t="s">
        <v>129</v>
      </c>
      <c r="BC20" s="1897"/>
      <c r="BD20" s="1897"/>
      <c r="BE20" s="1897"/>
      <c r="BF20" s="1897"/>
      <c r="BG20" s="1897"/>
      <c r="BH20" s="1949" t="s">
        <v>129</v>
      </c>
      <c r="BI20" s="1897"/>
      <c r="BJ20" s="1897"/>
      <c r="BK20" s="1897"/>
      <c r="BL20" s="1897"/>
      <c r="BM20" s="1950"/>
      <c r="BN20" s="1897" t="s">
        <v>129</v>
      </c>
      <c r="BO20" s="1897"/>
      <c r="BP20" s="1897"/>
      <c r="BQ20" s="1897"/>
      <c r="BR20" s="1897"/>
      <c r="BS20" s="351" t="s">
        <v>115</v>
      </c>
    </row>
    <row r="21" spans="1:71" ht="17.100000000000001" customHeight="1" x14ac:dyDescent="0.35">
      <c r="A21" s="1610"/>
      <c r="B21" s="1611"/>
      <c r="C21" s="1611"/>
      <c r="D21" s="1611"/>
      <c r="E21" s="1611"/>
      <c r="F21" s="1611"/>
      <c r="G21" s="1611"/>
      <c r="H21" s="1611"/>
      <c r="I21" s="1611"/>
      <c r="J21" s="1611"/>
      <c r="K21" s="1611"/>
      <c r="L21" s="1611"/>
      <c r="M21" s="1611"/>
      <c r="N21" s="1967"/>
      <c r="O21" s="1951">
        <v>116</v>
      </c>
      <c r="P21" s="1952"/>
      <c r="Q21" s="1952"/>
      <c r="R21" s="1953"/>
      <c r="S21" s="1954" t="s">
        <v>34</v>
      </c>
      <c r="T21" s="1955"/>
      <c r="U21" s="1955"/>
      <c r="V21" s="1955"/>
      <c r="W21" s="1955"/>
      <c r="X21" s="1955"/>
      <c r="Y21" s="1955"/>
      <c r="Z21" s="1955"/>
      <c r="AA21" s="1955"/>
      <c r="AB21" s="1955"/>
      <c r="AC21" s="1955"/>
      <c r="AD21" s="1955"/>
      <c r="AE21" s="1955"/>
      <c r="AF21" s="1955"/>
      <c r="AG21" s="1955"/>
      <c r="AH21" s="1955"/>
      <c r="AI21" s="1955"/>
      <c r="AJ21" s="1955"/>
      <c r="AK21" s="1955"/>
      <c r="AL21" s="1955"/>
      <c r="AM21" s="1955"/>
      <c r="AN21" s="1955"/>
      <c r="AO21" s="1955"/>
      <c r="AP21" s="1955"/>
      <c r="AQ21" s="1955"/>
      <c r="AR21" s="1955"/>
      <c r="AS21" s="1955"/>
      <c r="AT21" s="1955"/>
      <c r="AU21" s="1956"/>
      <c r="AV21" s="1944" t="s">
        <v>119</v>
      </c>
      <c r="AW21" s="1944"/>
      <c r="AX21" s="1944"/>
      <c r="AY21" s="1944"/>
      <c r="AZ21" s="1944"/>
      <c r="BA21" s="1945"/>
      <c r="BB21" s="1413" t="s">
        <v>129</v>
      </c>
      <c r="BC21" s="1413"/>
      <c r="BD21" s="1413"/>
      <c r="BE21" s="1413"/>
      <c r="BF21" s="1413"/>
      <c r="BG21" s="1413"/>
      <c r="BH21" s="1957" t="s">
        <v>129</v>
      </c>
      <c r="BI21" s="1413"/>
      <c r="BJ21" s="1413"/>
      <c r="BK21" s="1413"/>
      <c r="BL21" s="1413"/>
      <c r="BM21" s="1958"/>
      <c r="BN21" s="1413" t="s">
        <v>129</v>
      </c>
      <c r="BO21" s="1413"/>
      <c r="BP21" s="1413"/>
      <c r="BQ21" s="1413"/>
      <c r="BR21" s="1413"/>
      <c r="BS21" s="859" t="s">
        <v>115</v>
      </c>
    </row>
    <row r="22" spans="1:71" ht="17.100000000000001" customHeight="1" x14ac:dyDescent="0.35">
      <c r="A22" s="1610"/>
      <c r="B22" s="1611"/>
      <c r="C22" s="1611"/>
      <c r="D22" s="1611"/>
      <c r="E22" s="1611"/>
      <c r="F22" s="1611"/>
      <c r="G22" s="1611"/>
      <c r="H22" s="1611"/>
      <c r="I22" s="1611"/>
      <c r="J22" s="1611"/>
      <c r="K22" s="1611"/>
      <c r="L22" s="1611"/>
      <c r="M22" s="1611"/>
      <c r="N22" s="1967"/>
      <c r="O22" s="1946">
        <v>117</v>
      </c>
      <c r="P22" s="1947"/>
      <c r="Q22" s="1947"/>
      <c r="R22" s="1948"/>
      <c r="S22" s="1959" t="s">
        <v>514</v>
      </c>
      <c r="T22" s="1960"/>
      <c r="U22" s="1960"/>
      <c r="V22" s="1960"/>
      <c r="W22" s="1960"/>
      <c r="X22" s="1960"/>
      <c r="Y22" s="1960"/>
      <c r="Z22" s="1960"/>
      <c r="AA22" s="1960"/>
      <c r="AB22" s="1960"/>
      <c r="AC22" s="1960"/>
      <c r="AD22" s="1960"/>
      <c r="AE22" s="1960"/>
      <c r="AF22" s="1960"/>
      <c r="AG22" s="1960"/>
      <c r="AH22" s="1960"/>
      <c r="AI22" s="1960"/>
      <c r="AJ22" s="1960"/>
      <c r="AK22" s="1960"/>
      <c r="AL22" s="1960"/>
      <c r="AM22" s="1960"/>
      <c r="AN22" s="1960"/>
      <c r="AO22" s="1960"/>
      <c r="AP22" s="1960"/>
      <c r="AQ22" s="1960"/>
      <c r="AR22" s="1960"/>
      <c r="AS22" s="1960"/>
      <c r="AT22" s="1960"/>
      <c r="AU22" s="1961"/>
      <c r="AV22" s="1962" t="s">
        <v>119</v>
      </c>
      <c r="AW22" s="1962"/>
      <c r="AX22" s="1962"/>
      <c r="AY22" s="1962"/>
      <c r="AZ22" s="1962"/>
      <c r="BA22" s="1963"/>
      <c r="BB22" s="1897" t="s">
        <v>129</v>
      </c>
      <c r="BC22" s="1897"/>
      <c r="BD22" s="1897"/>
      <c r="BE22" s="1897"/>
      <c r="BF22" s="1897"/>
      <c r="BG22" s="1897"/>
      <c r="BH22" s="1949" t="s">
        <v>129</v>
      </c>
      <c r="BI22" s="1897"/>
      <c r="BJ22" s="1897"/>
      <c r="BK22" s="1897"/>
      <c r="BL22" s="1897"/>
      <c r="BM22" s="1950"/>
      <c r="BN22" s="1897" t="s">
        <v>129</v>
      </c>
      <c r="BO22" s="1897"/>
      <c r="BP22" s="1897"/>
      <c r="BQ22" s="1897"/>
      <c r="BR22" s="1897"/>
      <c r="BS22" s="351" t="s">
        <v>115</v>
      </c>
    </row>
    <row r="23" spans="1:71" ht="17.100000000000001" customHeight="1" x14ac:dyDescent="0.35">
      <c r="A23" s="1613"/>
      <c r="B23" s="1614"/>
      <c r="C23" s="1614"/>
      <c r="D23" s="1614"/>
      <c r="E23" s="1614"/>
      <c r="F23" s="1614"/>
      <c r="G23" s="1614"/>
      <c r="H23" s="1614"/>
      <c r="I23" s="1614"/>
      <c r="J23" s="1614"/>
      <c r="K23" s="1614"/>
      <c r="L23" s="1614"/>
      <c r="M23" s="1614"/>
      <c r="N23" s="1968"/>
      <c r="O23" s="1975">
        <v>118</v>
      </c>
      <c r="P23" s="1976"/>
      <c r="Q23" s="1976"/>
      <c r="R23" s="1977"/>
      <c r="S23" s="883" t="s">
        <v>293</v>
      </c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791"/>
      <c r="AI23" s="791"/>
      <c r="AJ23" s="791"/>
      <c r="AK23" s="791"/>
      <c r="AL23" s="791"/>
      <c r="AM23" s="791"/>
      <c r="AN23" s="791"/>
      <c r="AO23" s="791"/>
      <c r="AP23" s="791"/>
      <c r="AQ23" s="791"/>
      <c r="AR23" s="791"/>
      <c r="AS23" s="791"/>
      <c r="AT23" s="791"/>
      <c r="AU23" s="884"/>
      <c r="AV23" s="1978" t="s">
        <v>119</v>
      </c>
      <c r="AW23" s="1978"/>
      <c r="AX23" s="1978"/>
      <c r="AY23" s="1978"/>
      <c r="AZ23" s="1978"/>
      <c r="BA23" s="1979"/>
      <c r="BB23" s="1417" t="s">
        <v>129</v>
      </c>
      <c r="BC23" s="1417"/>
      <c r="BD23" s="1417"/>
      <c r="BE23" s="1417"/>
      <c r="BF23" s="1417"/>
      <c r="BG23" s="1417"/>
      <c r="BH23" s="1898" t="s">
        <v>129</v>
      </c>
      <c r="BI23" s="1417"/>
      <c r="BJ23" s="1417"/>
      <c r="BK23" s="1417"/>
      <c r="BL23" s="1417"/>
      <c r="BM23" s="1899"/>
      <c r="BN23" s="1417" t="s">
        <v>129</v>
      </c>
      <c r="BO23" s="1417"/>
      <c r="BP23" s="1417"/>
      <c r="BQ23" s="1417"/>
      <c r="BR23" s="1417"/>
      <c r="BS23" s="869" t="s">
        <v>115</v>
      </c>
    </row>
    <row r="24" spans="1:71" ht="17.100000000000001" customHeight="1" x14ac:dyDescent="0.35">
      <c r="A24" s="2006" t="s">
        <v>303</v>
      </c>
      <c r="B24" s="2007"/>
      <c r="C24" s="2007"/>
      <c r="D24" s="2007"/>
      <c r="E24" s="2007"/>
      <c r="F24" s="2007"/>
      <c r="G24" s="2007"/>
      <c r="H24" s="2007"/>
      <c r="I24" s="2007"/>
      <c r="J24" s="2007"/>
      <c r="K24" s="2007"/>
      <c r="L24" s="2007"/>
      <c r="M24" s="2007"/>
      <c r="N24" s="2007"/>
      <c r="O24" s="1983">
        <v>211</v>
      </c>
      <c r="P24" s="1984"/>
      <c r="Q24" s="1984"/>
      <c r="R24" s="1985"/>
      <c r="S24" s="598" t="s">
        <v>294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50"/>
      <c r="AV24" s="1974"/>
      <c r="AW24" s="1974"/>
      <c r="AX24" s="1974"/>
      <c r="AY24" s="1974"/>
      <c r="AZ24" s="1974"/>
      <c r="BA24" s="2012"/>
      <c r="BB24" s="1896" t="s">
        <v>129</v>
      </c>
      <c r="BC24" s="1896"/>
      <c r="BD24" s="1896"/>
      <c r="BE24" s="1896"/>
      <c r="BF24" s="1896"/>
      <c r="BG24" s="1896"/>
      <c r="BH24" s="1964" t="s">
        <v>129</v>
      </c>
      <c r="BI24" s="1896"/>
      <c r="BJ24" s="1896"/>
      <c r="BK24" s="1896"/>
      <c r="BL24" s="1896"/>
      <c r="BM24" s="1965"/>
      <c r="BN24" s="1974"/>
      <c r="BO24" s="1974"/>
      <c r="BP24" s="1974"/>
      <c r="BQ24" s="1974"/>
      <c r="BR24" s="1974"/>
      <c r="BS24" s="350" t="s">
        <v>115</v>
      </c>
    </row>
    <row r="25" spans="1:71" ht="17.100000000000001" customHeight="1" x14ac:dyDescent="0.35">
      <c r="A25" s="2006"/>
      <c r="B25" s="2007"/>
      <c r="C25" s="2007"/>
      <c r="D25" s="2007"/>
      <c r="E25" s="2007"/>
      <c r="F25" s="2007"/>
      <c r="G25" s="2007"/>
      <c r="H25" s="2007"/>
      <c r="I25" s="2007"/>
      <c r="J25" s="2007"/>
      <c r="K25" s="2007"/>
      <c r="L25" s="2007"/>
      <c r="M25" s="2007"/>
      <c r="N25" s="2007"/>
      <c r="O25" s="1951">
        <v>212</v>
      </c>
      <c r="P25" s="1952"/>
      <c r="Q25" s="1952"/>
      <c r="R25" s="1953"/>
      <c r="S25" s="885" t="s">
        <v>35</v>
      </c>
      <c r="T25" s="783"/>
      <c r="U25" s="783"/>
      <c r="V25" s="783"/>
      <c r="W25" s="783"/>
      <c r="X25" s="783"/>
      <c r="Y25" s="783"/>
      <c r="Z25" s="783"/>
      <c r="AA25" s="783"/>
      <c r="AB25" s="783"/>
      <c r="AC25" s="783"/>
      <c r="AD25" s="783"/>
      <c r="AE25" s="783"/>
      <c r="AF25" s="783"/>
      <c r="AG25" s="783"/>
      <c r="AH25" s="783"/>
      <c r="AI25" s="783"/>
      <c r="AJ25" s="783"/>
      <c r="AK25" s="783"/>
      <c r="AL25" s="783"/>
      <c r="AM25" s="783"/>
      <c r="AN25" s="783"/>
      <c r="AO25" s="783"/>
      <c r="AP25" s="783"/>
      <c r="AQ25" s="783"/>
      <c r="AR25" s="783"/>
      <c r="AS25" s="783"/>
      <c r="AT25" s="783"/>
      <c r="AU25" s="886"/>
      <c r="AV25" s="1900"/>
      <c r="AW25" s="1900"/>
      <c r="AX25" s="1900"/>
      <c r="AY25" s="1900"/>
      <c r="AZ25" s="1900"/>
      <c r="BA25" s="2008"/>
      <c r="BB25" s="1413" t="s">
        <v>129</v>
      </c>
      <c r="BC25" s="1413"/>
      <c r="BD25" s="1413"/>
      <c r="BE25" s="1413"/>
      <c r="BF25" s="1413"/>
      <c r="BG25" s="1413"/>
      <c r="BH25" s="1957" t="s">
        <v>129</v>
      </c>
      <c r="BI25" s="1413"/>
      <c r="BJ25" s="1413"/>
      <c r="BK25" s="1413"/>
      <c r="BL25" s="1413"/>
      <c r="BM25" s="1958"/>
      <c r="BN25" s="1416" t="s">
        <v>129</v>
      </c>
      <c r="BO25" s="1417"/>
      <c r="BP25" s="1417"/>
      <c r="BQ25" s="1417"/>
      <c r="BR25" s="1899"/>
      <c r="BS25" s="859" t="s">
        <v>115</v>
      </c>
    </row>
    <row r="26" spans="1:71" ht="17.100000000000001" customHeight="1" x14ac:dyDescent="0.35">
      <c r="A26" s="2006"/>
      <c r="B26" s="2007"/>
      <c r="C26" s="2007"/>
      <c r="D26" s="2007"/>
      <c r="E26" s="2007"/>
      <c r="F26" s="2007"/>
      <c r="G26" s="2007"/>
      <c r="H26" s="2007"/>
      <c r="I26" s="2007"/>
      <c r="J26" s="2007"/>
      <c r="K26" s="2007"/>
      <c r="L26" s="2007"/>
      <c r="M26" s="2007"/>
      <c r="N26" s="2007"/>
      <c r="O26" s="2009">
        <v>213</v>
      </c>
      <c r="P26" s="2010"/>
      <c r="Q26" s="2010"/>
      <c r="R26" s="2011"/>
      <c r="S26" s="1980" t="s">
        <v>295</v>
      </c>
      <c r="T26" s="1981"/>
      <c r="U26" s="1981"/>
      <c r="V26" s="1981"/>
      <c r="W26" s="1981"/>
      <c r="X26" s="1981"/>
      <c r="Y26" s="1981"/>
      <c r="Z26" s="1981"/>
      <c r="AA26" s="1981"/>
      <c r="AB26" s="1981"/>
      <c r="AC26" s="1981"/>
      <c r="AD26" s="1981"/>
      <c r="AE26" s="1981"/>
      <c r="AF26" s="1981"/>
      <c r="AG26" s="1981"/>
      <c r="AH26" s="1981"/>
      <c r="AI26" s="1981"/>
      <c r="AJ26" s="1981"/>
      <c r="AK26" s="1981"/>
      <c r="AL26" s="1981"/>
      <c r="AM26" s="1981"/>
      <c r="AN26" s="1981"/>
      <c r="AO26" s="1981"/>
      <c r="AP26" s="1981"/>
      <c r="AQ26" s="1981"/>
      <c r="AR26" s="1981"/>
      <c r="AS26" s="1981"/>
      <c r="AT26" s="1981"/>
      <c r="AU26" s="1982"/>
      <c r="AV26" s="1969"/>
      <c r="AW26" s="1969"/>
      <c r="AX26" s="1969"/>
      <c r="AY26" s="1969"/>
      <c r="AZ26" s="1969"/>
      <c r="BA26" s="1970"/>
      <c r="BB26" s="1971" t="s">
        <v>129</v>
      </c>
      <c r="BC26" s="1971"/>
      <c r="BD26" s="1971"/>
      <c r="BE26" s="1971"/>
      <c r="BF26" s="1971"/>
      <c r="BG26" s="1971"/>
      <c r="BH26" s="1972" t="s">
        <v>129</v>
      </c>
      <c r="BI26" s="1971"/>
      <c r="BJ26" s="1971"/>
      <c r="BK26" s="1971"/>
      <c r="BL26" s="1971"/>
      <c r="BM26" s="1973"/>
      <c r="BN26" s="1974"/>
      <c r="BO26" s="1974"/>
      <c r="BP26" s="1974"/>
      <c r="BQ26" s="1974"/>
      <c r="BR26" s="1974"/>
      <c r="BS26" s="349" t="s">
        <v>115</v>
      </c>
    </row>
    <row r="27" spans="1:71" ht="17.100000000000001" customHeight="1" x14ac:dyDescent="0.35">
      <c r="A27" s="2006" t="s">
        <v>384</v>
      </c>
      <c r="B27" s="2007"/>
      <c r="C27" s="2007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13">
        <v>311</v>
      </c>
      <c r="P27" s="2014"/>
      <c r="Q27" s="2014"/>
      <c r="R27" s="2015"/>
      <c r="S27" s="887" t="s">
        <v>296</v>
      </c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79"/>
      <c r="AF27" s="879"/>
      <c r="AG27" s="879"/>
      <c r="AH27" s="879"/>
      <c r="AI27" s="879"/>
      <c r="AJ27" s="879"/>
      <c r="AK27" s="879"/>
      <c r="AL27" s="879"/>
      <c r="AM27" s="879"/>
      <c r="AN27" s="879"/>
      <c r="AO27" s="879"/>
      <c r="AP27" s="879"/>
      <c r="AQ27" s="879"/>
      <c r="AR27" s="879"/>
      <c r="AS27" s="879"/>
      <c r="AT27" s="879"/>
      <c r="AU27" s="888"/>
      <c r="AV27" s="1974"/>
      <c r="AW27" s="1974"/>
      <c r="AX27" s="1974"/>
      <c r="AY27" s="1974"/>
      <c r="AZ27" s="1974"/>
      <c r="BA27" s="2012"/>
      <c r="BB27" s="2016" t="s">
        <v>129</v>
      </c>
      <c r="BC27" s="2016"/>
      <c r="BD27" s="2016"/>
      <c r="BE27" s="2016"/>
      <c r="BF27" s="2016"/>
      <c r="BG27" s="2016"/>
      <c r="BH27" s="2017" t="s">
        <v>129</v>
      </c>
      <c r="BI27" s="2016"/>
      <c r="BJ27" s="2016"/>
      <c r="BK27" s="2016"/>
      <c r="BL27" s="2016"/>
      <c r="BM27" s="2018"/>
      <c r="BN27" s="1974"/>
      <c r="BO27" s="1974"/>
      <c r="BP27" s="1974"/>
      <c r="BQ27" s="1974"/>
      <c r="BR27" s="1974"/>
      <c r="BS27" s="868" t="s">
        <v>115</v>
      </c>
    </row>
    <row r="28" spans="1:71" ht="17.100000000000001" customHeight="1" x14ac:dyDescent="0.35">
      <c r="A28" s="2006"/>
      <c r="B28" s="2007"/>
      <c r="C28" s="2007"/>
      <c r="D28" s="2007"/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1946">
        <v>312</v>
      </c>
      <c r="P28" s="1947"/>
      <c r="Q28" s="1947"/>
      <c r="R28" s="1948"/>
      <c r="S28" s="511" t="s">
        <v>297</v>
      </c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509"/>
      <c r="AV28" s="1900"/>
      <c r="AW28" s="1900"/>
      <c r="AX28" s="1900"/>
      <c r="AY28" s="1900"/>
      <c r="AZ28" s="1900"/>
      <c r="BA28" s="2008"/>
      <c r="BB28" s="1897" t="s">
        <v>129</v>
      </c>
      <c r="BC28" s="1897"/>
      <c r="BD28" s="1897"/>
      <c r="BE28" s="1897"/>
      <c r="BF28" s="1897"/>
      <c r="BG28" s="1897"/>
      <c r="BH28" s="1949" t="s">
        <v>129</v>
      </c>
      <c r="BI28" s="1897"/>
      <c r="BJ28" s="1897"/>
      <c r="BK28" s="1897"/>
      <c r="BL28" s="1897"/>
      <c r="BM28" s="1950"/>
      <c r="BN28" s="1900"/>
      <c r="BO28" s="1900"/>
      <c r="BP28" s="1900"/>
      <c r="BQ28" s="1900"/>
      <c r="BR28" s="1900"/>
      <c r="BS28" s="351" t="s">
        <v>115</v>
      </c>
    </row>
    <row r="29" spans="1:71" ht="17.100000000000001" customHeight="1" x14ac:dyDescent="0.35">
      <c r="A29" s="2006"/>
      <c r="B29" s="2007"/>
      <c r="C29" s="2007"/>
      <c r="D29" s="2007"/>
      <c r="E29" s="2007"/>
      <c r="F29" s="2007"/>
      <c r="G29" s="2007"/>
      <c r="H29" s="2007"/>
      <c r="I29" s="2007"/>
      <c r="J29" s="2007"/>
      <c r="K29" s="2007"/>
      <c r="L29" s="2007"/>
      <c r="M29" s="2007"/>
      <c r="N29" s="2007"/>
      <c r="O29" s="1975">
        <v>313</v>
      </c>
      <c r="P29" s="1976"/>
      <c r="Q29" s="1976"/>
      <c r="R29" s="1977"/>
      <c r="S29" s="889" t="s">
        <v>298</v>
      </c>
      <c r="T29" s="890"/>
      <c r="U29" s="890"/>
      <c r="V29" s="890"/>
      <c r="W29" s="890"/>
      <c r="X29" s="890"/>
      <c r="Y29" s="890"/>
      <c r="Z29" s="890"/>
      <c r="AA29" s="890"/>
      <c r="AB29" s="890"/>
      <c r="AC29" s="890"/>
      <c r="AD29" s="890"/>
      <c r="AE29" s="890"/>
      <c r="AF29" s="890"/>
      <c r="AG29" s="890"/>
      <c r="AH29" s="890"/>
      <c r="AI29" s="890"/>
      <c r="AJ29" s="890"/>
      <c r="AK29" s="890"/>
      <c r="AL29" s="890"/>
      <c r="AM29" s="890"/>
      <c r="AN29" s="890"/>
      <c r="AO29" s="890"/>
      <c r="AP29" s="890"/>
      <c r="AQ29" s="890"/>
      <c r="AR29" s="890"/>
      <c r="AS29" s="890"/>
      <c r="AT29" s="890"/>
      <c r="AU29" s="891"/>
      <c r="AV29" s="1969"/>
      <c r="AW29" s="1969"/>
      <c r="AX29" s="1969"/>
      <c r="AY29" s="1969"/>
      <c r="AZ29" s="1969"/>
      <c r="BA29" s="1970"/>
      <c r="BB29" s="1417" t="s">
        <v>129</v>
      </c>
      <c r="BC29" s="1417"/>
      <c r="BD29" s="1417"/>
      <c r="BE29" s="1417"/>
      <c r="BF29" s="1417"/>
      <c r="BG29" s="1417"/>
      <c r="BH29" s="1898" t="s">
        <v>129</v>
      </c>
      <c r="BI29" s="1417"/>
      <c r="BJ29" s="1417"/>
      <c r="BK29" s="1417"/>
      <c r="BL29" s="1417"/>
      <c r="BM29" s="1899"/>
      <c r="BN29" s="1969"/>
      <c r="BO29" s="1969"/>
      <c r="BP29" s="1969"/>
      <c r="BQ29" s="1969"/>
      <c r="BR29" s="1969"/>
      <c r="BS29" s="869" t="s">
        <v>115</v>
      </c>
    </row>
    <row r="30" spans="1:71" ht="17.100000000000001" customHeight="1" x14ac:dyDescent="0.35">
      <c r="A30" s="1607" t="s">
        <v>385</v>
      </c>
      <c r="B30" s="1608"/>
      <c r="C30" s="1608"/>
      <c r="D30" s="1608"/>
      <c r="E30" s="1608"/>
      <c r="F30" s="1608"/>
      <c r="G30" s="1608"/>
      <c r="H30" s="1608"/>
      <c r="I30" s="1608"/>
      <c r="J30" s="1608"/>
      <c r="K30" s="1608"/>
      <c r="L30" s="1608"/>
      <c r="M30" s="1608"/>
      <c r="N30" s="1966"/>
      <c r="O30" s="1983">
        <v>411</v>
      </c>
      <c r="P30" s="1984"/>
      <c r="Q30" s="1984"/>
      <c r="R30" s="1985"/>
      <c r="S30" s="599" t="s">
        <v>299</v>
      </c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600"/>
      <c r="AV30" s="1974"/>
      <c r="AW30" s="1974"/>
      <c r="AX30" s="1974"/>
      <c r="AY30" s="1974"/>
      <c r="AZ30" s="1974"/>
      <c r="BA30" s="2012"/>
      <c r="BB30" s="1896" t="s">
        <v>129</v>
      </c>
      <c r="BC30" s="1896"/>
      <c r="BD30" s="1896"/>
      <c r="BE30" s="1896"/>
      <c r="BF30" s="1896"/>
      <c r="BG30" s="1896"/>
      <c r="BH30" s="1964" t="s">
        <v>129</v>
      </c>
      <c r="BI30" s="1896"/>
      <c r="BJ30" s="1896"/>
      <c r="BK30" s="1896"/>
      <c r="BL30" s="1896"/>
      <c r="BM30" s="1965"/>
      <c r="BN30" s="1974"/>
      <c r="BO30" s="1974"/>
      <c r="BP30" s="1974"/>
      <c r="BQ30" s="1974"/>
      <c r="BR30" s="1974"/>
      <c r="BS30" s="601" t="s">
        <v>115</v>
      </c>
    </row>
    <row r="31" spans="1:71" ht="17.100000000000001" customHeight="1" x14ac:dyDescent="0.35">
      <c r="A31" s="1610"/>
      <c r="B31" s="1611"/>
      <c r="C31" s="1611"/>
      <c r="D31" s="1611"/>
      <c r="E31" s="1611"/>
      <c r="F31" s="1611"/>
      <c r="G31" s="1611"/>
      <c r="H31" s="1611"/>
      <c r="I31" s="1611"/>
      <c r="J31" s="1611"/>
      <c r="K31" s="1611"/>
      <c r="L31" s="1611"/>
      <c r="M31" s="1611"/>
      <c r="N31" s="1967"/>
      <c r="O31" s="1951">
        <v>412</v>
      </c>
      <c r="P31" s="1952"/>
      <c r="Q31" s="1952"/>
      <c r="R31" s="1953"/>
      <c r="S31" s="892" t="s">
        <v>301</v>
      </c>
      <c r="T31" s="782"/>
      <c r="U31" s="782"/>
      <c r="V31" s="782"/>
      <c r="W31" s="782"/>
      <c r="X31" s="782"/>
      <c r="Y31" s="782"/>
      <c r="Z31" s="782"/>
      <c r="AA31" s="782"/>
      <c r="AB31" s="782"/>
      <c r="AC31" s="782"/>
      <c r="AD31" s="782"/>
      <c r="AE31" s="782"/>
      <c r="AF31" s="782"/>
      <c r="AG31" s="782"/>
      <c r="AH31" s="782"/>
      <c r="AI31" s="782"/>
      <c r="AJ31" s="782"/>
      <c r="AK31" s="782"/>
      <c r="AL31" s="782"/>
      <c r="AM31" s="782"/>
      <c r="AN31" s="782"/>
      <c r="AO31" s="782"/>
      <c r="AP31" s="782"/>
      <c r="AQ31" s="782"/>
      <c r="AR31" s="782"/>
      <c r="AS31" s="782"/>
      <c r="AT31" s="782"/>
      <c r="AU31" s="893"/>
      <c r="AV31" s="1900"/>
      <c r="AW31" s="1900"/>
      <c r="AX31" s="1900"/>
      <c r="AY31" s="1900"/>
      <c r="AZ31" s="1900"/>
      <c r="BA31" s="2008"/>
      <c r="BB31" s="1413" t="s">
        <v>129</v>
      </c>
      <c r="BC31" s="1413"/>
      <c r="BD31" s="1413"/>
      <c r="BE31" s="1413"/>
      <c r="BF31" s="1413"/>
      <c r="BG31" s="1413"/>
      <c r="BH31" s="1957" t="s">
        <v>129</v>
      </c>
      <c r="BI31" s="1413"/>
      <c r="BJ31" s="1413"/>
      <c r="BK31" s="1413"/>
      <c r="BL31" s="1413"/>
      <c r="BM31" s="1958"/>
      <c r="BN31" s="1900"/>
      <c r="BO31" s="1900"/>
      <c r="BP31" s="1900"/>
      <c r="BQ31" s="1900"/>
      <c r="BR31" s="1900"/>
      <c r="BS31" s="859" t="s">
        <v>115</v>
      </c>
    </row>
    <row r="32" spans="1:71" ht="17.100000000000001" customHeight="1" thickBot="1" x14ac:dyDescent="0.4">
      <c r="A32" s="2003"/>
      <c r="B32" s="2004"/>
      <c r="C32" s="2004"/>
      <c r="D32" s="2004"/>
      <c r="E32" s="2004"/>
      <c r="F32" s="2004"/>
      <c r="G32" s="2004"/>
      <c r="H32" s="2004"/>
      <c r="I32" s="2004"/>
      <c r="J32" s="2004"/>
      <c r="K32" s="2004"/>
      <c r="L32" s="2004"/>
      <c r="M32" s="2004"/>
      <c r="N32" s="2005"/>
      <c r="O32" s="2022">
        <v>413</v>
      </c>
      <c r="P32" s="2023"/>
      <c r="Q32" s="2023"/>
      <c r="R32" s="2024"/>
      <c r="S32" s="602" t="s">
        <v>300</v>
      </c>
      <c r="T32" s="603"/>
      <c r="U32" s="603"/>
      <c r="V32" s="603"/>
      <c r="W32" s="603"/>
      <c r="X32" s="603"/>
      <c r="Y32" s="603"/>
      <c r="Z32" s="603"/>
      <c r="AA32" s="603"/>
      <c r="AB32" s="603"/>
      <c r="AC32" s="603"/>
      <c r="AD32" s="603"/>
      <c r="AE32" s="603"/>
      <c r="AF32" s="603"/>
      <c r="AG32" s="603"/>
      <c r="AH32" s="603"/>
      <c r="AI32" s="603"/>
      <c r="AJ32" s="603"/>
      <c r="AK32" s="603"/>
      <c r="AL32" s="603"/>
      <c r="AM32" s="603"/>
      <c r="AN32" s="603"/>
      <c r="AO32" s="603"/>
      <c r="AP32" s="603"/>
      <c r="AQ32" s="603"/>
      <c r="AR32" s="603"/>
      <c r="AS32" s="603"/>
      <c r="AT32" s="603"/>
      <c r="AU32" s="604"/>
      <c r="AV32" s="1994"/>
      <c r="AW32" s="1994"/>
      <c r="AX32" s="1994"/>
      <c r="AY32" s="1994"/>
      <c r="AZ32" s="1994"/>
      <c r="BA32" s="1995"/>
      <c r="BB32" s="2020" t="s">
        <v>129</v>
      </c>
      <c r="BC32" s="2020"/>
      <c r="BD32" s="2020"/>
      <c r="BE32" s="2020"/>
      <c r="BF32" s="2020"/>
      <c r="BG32" s="2020"/>
      <c r="BH32" s="2019" t="s">
        <v>129</v>
      </c>
      <c r="BI32" s="2020"/>
      <c r="BJ32" s="2020"/>
      <c r="BK32" s="2020"/>
      <c r="BL32" s="2020"/>
      <c r="BM32" s="2021"/>
      <c r="BN32" s="1994"/>
      <c r="BO32" s="1994"/>
      <c r="BP32" s="1994"/>
      <c r="BQ32" s="1994"/>
      <c r="BR32" s="1994"/>
      <c r="BS32" s="330" t="s">
        <v>115</v>
      </c>
    </row>
    <row r="33" spans="1:88" ht="4.5" customHeight="1" thickBot="1" x14ac:dyDescent="0.4">
      <c r="A33" s="510"/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372"/>
      <c r="P33" s="372"/>
      <c r="Q33" s="372"/>
      <c r="R33" s="372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528"/>
      <c r="AW33" s="528"/>
      <c r="AX33" s="528"/>
      <c r="AY33" s="721"/>
      <c r="AZ33" s="528"/>
      <c r="BA33" s="528"/>
      <c r="BB33" s="605"/>
      <c r="BC33" s="605"/>
      <c r="BD33" s="605"/>
      <c r="BE33" s="605"/>
      <c r="BF33" s="605"/>
      <c r="BG33" s="605"/>
      <c r="BH33" s="605"/>
      <c r="BI33" s="605"/>
      <c r="BJ33" s="605"/>
      <c r="BK33" s="605"/>
      <c r="BL33" s="605"/>
      <c r="BM33" s="605"/>
      <c r="BN33" s="528"/>
      <c r="BO33" s="528"/>
      <c r="BP33" s="528"/>
      <c r="BQ33" s="528"/>
      <c r="BR33" s="528"/>
      <c r="BS33" s="473"/>
    </row>
    <row r="34" spans="1:88" ht="12.75" customHeight="1" x14ac:dyDescent="0.2">
      <c r="B34" s="263"/>
      <c r="C34" s="263"/>
      <c r="D34" s="263"/>
      <c r="E34" s="263"/>
      <c r="H34" s="3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17"/>
      <c r="AW34" s="17"/>
      <c r="AX34" s="17"/>
      <c r="AY34" s="17"/>
      <c r="AZ34" s="17"/>
      <c r="BA34" s="17"/>
      <c r="BB34" s="2028" t="s">
        <v>507</v>
      </c>
      <c r="BC34" s="2029"/>
      <c r="BD34" s="2029"/>
      <c r="BE34" s="2029"/>
      <c r="BF34" s="2029"/>
      <c r="BG34" s="2029"/>
      <c r="BH34" s="2029"/>
      <c r="BI34" s="2029"/>
      <c r="BJ34" s="2029"/>
      <c r="BK34" s="2029"/>
      <c r="BL34" s="2029"/>
      <c r="BM34" s="2029"/>
      <c r="BN34" s="685"/>
      <c r="BO34" s="683"/>
      <c r="BP34" s="683"/>
      <c r="BQ34" s="683"/>
      <c r="BR34" s="683"/>
      <c r="BS34" s="230"/>
    </row>
    <row r="35" spans="1:88" ht="13.5" customHeight="1" x14ac:dyDescent="0.2">
      <c r="B35" s="263"/>
      <c r="C35" s="263"/>
      <c r="D35" s="263"/>
      <c r="E35" s="263"/>
      <c r="H35" s="3"/>
      <c r="I35" s="227"/>
      <c r="J35" s="227"/>
      <c r="K35" s="227"/>
      <c r="L35" s="227"/>
      <c r="M35" s="227"/>
      <c r="N35" s="227"/>
      <c r="O35" s="231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030"/>
      <c r="BC35" s="1920"/>
      <c r="BD35" s="1920"/>
      <c r="BE35" s="1920"/>
      <c r="BF35" s="1920"/>
      <c r="BG35" s="1920"/>
      <c r="BH35" s="1920"/>
      <c r="BI35" s="1920"/>
      <c r="BJ35" s="1920"/>
      <c r="BK35" s="1920"/>
      <c r="BL35" s="1920"/>
      <c r="BM35" s="1920"/>
      <c r="BN35" s="685"/>
      <c r="BO35" s="683"/>
      <c r="BP35" s="683"/>
      <c r="BQ35" s="683"/>
      <c r="BR35" s="683"/>
      <c r="BS35" s="227"/>
    </row>
    <row r="36" spans="1:88" ht="12.75" customHeight="1" thickBot="1" x14ac:dyDescent="0.25">
      <c r="A36" s="263"/>
      <c r="B36" s="263"/>
      <c r="C36" s="263"/>
      <c r="D36" s="263"/>
      <c r="E36" s="263"/>
      <c r="F36" s="17"/>
      <c r="G36" s="232"/>
      <c r="H36" s="233"/>
      <c r="I36" s="233"/>
      <c r="J36" s="233"/>
      <c r="K36" s="233"/>
      <c r="L36" s="233"/>
      <c r="M36" s="233"/>
      <c r="N36" s="233"/>
      <c r="O36" s="22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674"/>
      <c r="AW36" s="674"/>
      <c r="AX36" s="674"/>
      <c r="AY36" s="674"/>
      <c r="AZ36" s="674"/>
      <c r="BA36" s="674"/>
      <c r="BB36" s="1989" t="s">
        <v>388</v>
      </c>
      <c r="BC36" s="1990"/>
      <c r="BD36" s="1990"/>
      <c r="BE36" s="1990"/>
      <c r="BF36" s="1990"/>
      <c r="BG36" s="1990"/>
      <c r="BH36" s="1990"/>
      <c r="BI36" s="1990"/>
      <c r="BJ36" s="1990"/>
      <c r="BK36" s="1990"/>
      <c r="BL36" s="1990"/>
      <c r="BM36" s="1990"/>
      <c r="BN36" s="686"/>
      <c r="BO36" s="684"/>
      <c r="BP36" s="684"/>
      <c r="BQ36" s="684"/>
      <c r="BR36" s="684"/>
      <c r="BS36" s="17"/>
    </row>
    <row r="37" spans="1:88" ht="5.25" customHeight="1" x14ac:dyDescent="0.2">
      <c r="A37" s="17"/>
      <c r="B37" s="17"/>
      <c r="C37" s="17"/>
      <c r="D37" s="17"/>
      <c r="E37" s="17"/>
      <c r="F37" s="17"/>
      <c r="G37" s="234"/>
      <c r="H37" s="234"/>
      <c r="I37" s="234"/>
      <c r="J37" s="234"/>
      <c r="K37" s="234"/>
      <c r="L37" s="234"/>
      <c r="M37" s="234"/>
      <c r="N37" s="234"/>
      <c r="O37" s="227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674"/>
      <c r="AW37" s="674"/>
      <c r="AX37" s="674"/>
      <c r="AY37" s="674"/>
      <c r="AZ37" s="674"/>
      <c r="BA37" s="674"/>
      <c r="BB37" s="1991"/>
      <c r="BC37" s="1941"/>
      <c r="BD37" s="1941"/>
      <c r="BE37" s="1941"/>
      <c r="BF37" s="1941"/>
      <c r="BG37" s="1941"/>
      <c r="BH37" s="1941"/>
      <c r="BI37" s="1941"/>
      <c r="BJ37" s="1941"/>
      <c r="BK37" s="1941"/>
      <c r="BL37" s="1941"/>
      <c r="BM37" s="1992"/>
      <c r="BN37" s="2001"/>
      <c r="BO37" s="2002"/>
      <c r="BP37" s="2002"/>
      <c r="BQ37" s="2002"/>
      <c r="BR37" s="2002"/>
      <c r="BS37" s="1933" t="s">
        <v>25</v>
      </c>
    </row>
    <row r="38" spans="1:88" ht="13.5" customHeight="1" thickBot="1" x14ac:dyDescent="0.25">
      <c r="A38" s="17"/>
      <c r="B38" s="17"/>
      <c r="C38" s="17"/>
      <c r="D38" s="17"/>
      <c r="E38" s="17"/>
      <c r="F38" s="17"/>
      <c r="G38" s="17"/>
      <c r="H38" s="234"/>
      <c r="I38" s="234"/>
      <c r="J38" s="234"/>
      <c r="K38" s="234"/>
      <c r="L38" s="234"/>
      <c r="M38" s="234"/>
      <c r="N38" s="234"/>
      <c r="O38" s="675"/>
      <c r="P38" s="676"/>
      <c r="Q38" s="676"/>
      <c r="R38" s="676"/>
      <c r="S38" s="676"/>
      <c r="T38" s="676"/>
      <c r="U38" s="676"/>
      <c r="V38" s="676"/>
      <c r="W38" s="676"/>
      <c r="X38" s="676"/>
      <c r="Y38" s="676"/>
      <c r="Z38" s="676"/>
      <c r="AA38" s="676"/>
      <c r="AB38" s="676"/>
      <c r="AC38" s="676"/>
      <c r="AD38" s="676"/>
      <c r="AE38" s="676"/>
      <c r="AF38" s="676"/>
      <c r="AG38" s="676"/>
      <c r="AH38" s="676"/>
      <c r="AI38" s="676"/>
      <c r="AJ38" s="676"/>
      <c r="AK38" s="676"/>
      <c r="AL38" s="676"/>
      <c r="AM38" s="676"/>
      <c r="AN38" s="676"/>
      <c r="AO38" s="676"/>
      <c r="AP38" s="676"/>
      <c r="AQ38" s="676"/>
      <c r="AR38" s="676"/>
      <c r="AS38" s="676"/>
      <c r="AT38" s="676"/>
      <c r="AU38" s="676"/>
      <c r="AV38" s="677"/>
      <c r="AW38" s="677"/>
      <c r="AX38" s="677"/>
      <c r="AY38" s="677"/>
      <c r="AZ38" s="677"/>
      <c r="BA38" s="678"/>
      <c r="BB38" s="1879" t="s">
        <v>27</v>
      </c>
      <c r="BC38" s="1880"/>
      <c r="BD38" s="1880"/>
      <c r="BE38" s="1880"/>
      <c r="BF38" s="1880"/>
      <c r="BG38" s="1880"/>
      <c r="BH38" s="1881" t="s">
        <v>63</v>
      </c>
      <c r="BI38" s="1880"/>
      <c r="BJ38" s="1880"/>
      <c r="BK38" s="1880"/>
      <c r="BL38" s="1880"/>
      <c r="BM38" s="1882"/>
      <c r="BN38" s="1690"/>
      <c r="BO38" s="1669"/>
      <c r="BP38" s="1669"/>
      <c r="BQ38" s="1669"/>
      <c r="BR38" s="1669"/>
      <c r="BS38" s="1934"/>
    </row>
    <row r="39" spans="1:88" s="43" customFormat="1" ht="16.5" customHeight="1" thickBot="1" x14ac:dyDescent="0.25">
      <c r="A39" s="679"/>
      <c r="B39" s="679"/>
      <c r="C39" s="679"/>
      <c r="D39" s="679"/>
      <c r="E39" s="679"/>
      <c r="F39" s="679"/>
      <c r="G39" s="680"/>
      <c r="H39" s="681"/>
      <c r="I39" s="681"/>
      <c r="J39" s="681"/>
      <c r="K39" s="681"/>
      <c r="L39" s="681"/>
      <c r="M39" s="681"/>
      <c r="N39" s="682"/>
      <c r="O39" s="1886" t="s">
        <v>152</v>
      </c>
      <c r="P39" s="1887"/>
      <c r="Q39" s="1887"/>
      <c r="R39" s="1887"/>
      <c r="S39" s="1887"/>
      <c r="T39" s="1887"/>
      <c r="U39" s="1887"/>
      <c r="V39" s="1887"/>
      <c r="W39" s="1887"/>
      <c r="X39" s="1887"/>
      <c r="Y39" s="1887"/>
      <c r="Z39" s="1887"/>
      <c r="AA39" s="1887"/>
      <c r="AB39" s="1887"/>
      <c r="AC39" s="1887"/>
      <c r="AD39" s="1887"/>
      <c r="AE39" s="1887"/>
      <c r="AF39" s="1887"/>
      <c r="AG39" s="1887"/>
      <c r="AH39" s="1887"/>
      <c r="AI39" s="1887"/>
      <c r="AJ39" s="1887"/>
      <c r="AK39" s="1887"/>
      <c r="AL39" s="1887"/>
      <c r="AM39" s="1887"/>
      <c r="AN39" s="1887"/>
      <c r="AO39" s="1887"/>
      <c r="AP39" s="1887"/>
      <c r="AQ39" s="1887"/>
      <c r="AR39" s="1887"/>
      <c r="AS39" s="1887"/>
      <c r="AT39" s="1887"/>
      <c r="AU39" s="1887"/>
      <c r="AV39" s="1887"/>
      <c r="AW39" s="1887"/>
      <c r="AX39" s="1887"/>
      <c r="AY39" s="1887"/>
      <c r="AZ39" s="1887"/>
      <c r="BA39" s="1888"/>
      <c r="BB39" s="1883" t="s">
        <v>134</v>
      </c>
      <c r="BC39" s="1884"/>
      <c r="BD39" s="1884"/>
      <c r="BE39" s="1884"/>
      <c r="BF39" s="1884"/>
      <c r="BG39" s="1884"/>
      <c r="BH39" s="1884"/>
      <c r="BI39" s="1884"/>
      <c r="BJ39" s="1884"/>
      <c r="BK39" s="1884"/>
      <c r="BL39" s="1884"/>
      <c r="BM39" s="1885"/>
      <c r="BN39" s="1692"/>
      <c r="BO39" s="1671"/>
      <c r="BP39" s="1671"/>
      <c r="BQ39" s="1671"/>
      <c r="BR39" s="1671"/>
      <c r="BS39" s="1935"/>
    </row>
    <row r="40" spans="1:88" s="13" customFormat="1" ht="11.25" customHeight="1" x14ac:dyDescent="0.2">
      <c r="A40" s="1902">
        <v>2410</v>
      </c>
      <c r="B40" s="1903"/>
      <c r="C40" s="1903"/>
      <c r="D40" s="1903"/>
      <c r="E40" s="1903"/>
      <c r="F40" s="1903"/>
      <c r="G40" s="1903"/>
      <c r="H40" s="1903"/>
      <c r="I40" s="1903"/>
      <c r="J40" s="1903"/>
      <c r="K40" s="1903"/>
      <c r="L40" s="1903"/>
      <c r="M40" s="1903"/>
      <c r="N40" s="1904"/>
      <c r="O40" s="1889">
        <f>A40+1</f>
        <v>2411</v>
      </c>
      <c r="P40" s="1890"/>
      <c r="Q40" s="1890"/>
      <c r="R40" s="1890"/>
      <c r="S40" s="1890"/>
      <c r="T40" s="1890"/>
      <c r="U40" s="1890"/>
      <c r="V40" s="1890"/>
      <c r="W40" s="1890"/>
      <c r="X40" s="1890"/>
      <c r="Y40" s="1890"/>
      <c r="Z40" s="1890"/>
      <c r="AA40" s="1890"/>
      <c r="AB40" s="1890"/>
      <c r="AC40" s="1890"/>
      <c r="AD40" s="1890"/>
      <c r="AE40" s="1890"/>
      <c r="AF40" s="1890"/>
      <c r="AG40" s="1890"/>
      <c r="AH40" s="1890"/>
      <c r="AI40" s="1890"/>
      <c r="AJ40" s="1890"/>
      <c r="AK40" s="1890"/>
      <c r="AL40" s="1890"/>
      <c r="AM40" s="1890"/>
      <c r="AN40" s="1890"/>
      <c r="AO40" s="1890"/>
      <c r="AP40" s="1890"/>
      <c r="AQ40" s="1890"/>
      <c r="AR40" s="1890"/>
      <c r="AS40" s="1890"/>
      <c r="AT40" s="1890"/>
      <c r="AU40" s="1890"/>
      <c r="AV40" s="1891">
        <f>O40+1</f>
        <v>2412</v>
      </c>
      <c r="AW40" s="1892"/>
      <c r="AX40" s="1892"/>
      <c r="AY40" s="1892"/>
      <c r="AZ40" s="1892"/>
      <c r="BA40" s="1893"/>
      <c r="BB40" s="1891">
        <f>AV40+1</f>
        <v>2413</v>
      </c>
      <c r="BC40" s="1892"/>
      <c r="BD40" s="1892"/>
      <c r="BE40" s="1892"/>
      <c r="BF40" s="1892"/>
      <c r="BG40" s="1894"/>
      <c r="BH40" s="1892">
        <f>BB40+1</f>
        <v>2414</v>
      </c>
      <c r="BI40" s="1892"/>
      <c r="BJ40" s="1892"/>
      <c r="BK40" s="1892"/>
      <c r="BL40" s="1892"/>
      <c r="BM40" s="1893"/>
      <c r="BN40" s="1895">
        <f>BH40+1</f>
        <v>2415</v>
      </c>
      <c r="BO40" s="1895"/>
      <c r="BP40" s="1895"/>
      <c r="BQ40" s="1895"/>
      <c r="BR40" s="1895"/>
      <c r="BS40" s="592">
        <f>BN40+1</f>
        <v>2416</v>
      </c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</row>
    <row r="41" spans="1:88" ht="17.100000000000001" customHeight="1" x14ac:dyDescent="0.35">
      <c r="A41" s="1610" t="s">
        <v>386</v>
      </c>
      <c r="B41" s="1611"/>
      <c r="C41" s="1611"/>
      <c r="D41" s="1611"/>
      <c r="E41" s="1611"/>
      <c r="F41" s="1611"/>
      <c r="G41" s="1611"/>
      <c r="H41" s="1611"/>
      <c r="I41" s="1611"/>
      <c r="J41" s="1611"/>
      <c r="K41" s="1611"/>
      <c r="L41" s="1611"/>
      <c r="M41" s="1611"/>
      <c r="N41" s="1967"/>
      <c r="O41" s="1575">
        <v>511</v>
      </c>
      <c r="P41" s="1576"/>
      <c r="Q41" s="1576"/>
      <c r="R41" s="2027"/>
      <c r="S41" s="363" t="s">
        <v>302</v>
      </c>
      <c r="T41" s="726"/>
      <c r="U41" s="726"/>
      <c r="V41" s="726"/>
      <c r="W41" s="726"/>
      <c r="X41" s="726"/>
      <c r="Y41" s="726"/>
      <c r="Z41" s="726"/>
      <c r="AA41" s="726"/>
      <c r="AB41" s="726"/>
      <c r="AC41" s="726"/>
      <c r="AD41" s="726"/>
      <c r="AE41" s="726"/>
      <c r="AF41" s="726"/>
      <c r="AG41" s="726"/>
      <c r="AH41" s="726"/>
      <c r="AI41" s="726"/>
      <c r="AJ41" s="726"/>
      <c r="AK41" s="726"/>
      <c r="AL41" s="726"/>
      <c r="AM41" s="726"/>
      <c r="AN41" s="726"/>
      <c r="AO41" s="726"/>
      <c r="AP41" s="726"/>
      <c r="AQ41" s="726"/>
      <c r="AR41" s="726"/>
      <c r="AS41" s="726"/>
      <c r="AT41" s="726"/>
      <c r="AU41" s="726"/>
      <c r="AV41" s="1869"/>
      <c r="AW41" s="1870"/>
      <c r="AX41" s="1870"/>
      <c r="AY41" s="1870"/>
      <c r="AZ41" s="1870"/>
      <c r="BA41" s="1871"/>
      <c r="BB41" s="1872" t="s">
        <v>129</v>
      </c>
      <c r="BC41" s="1873"/>
      <c r="BD41" s="1873"/>
      <c r="BE41" s="1873"/>
      <c r="BF41" s="1873"/>
      <c r="BG41" s="1874"/>
      <c r="BH41" s="1876" t="s">
        <v>129</v>
      </c>
      <c r="BI41" s="1877"/>
      <c r="BJ41" s="1877"/>
      <c r="BK41" s="1877"/>
      <c r="BL41" s="1877"/>
      <c r="BM41" s="1878"/>
      <c r="BN41" s="1875"/>
      <c r="BO41" s="1875"/>
      <c r="BP41" s="1875"/>
      <c r="BQ41" s="1875"/>
      <c r="BR41" s="1875"/>
      <c r="BS41" s="727" t="s">
        <v>115</v>
      </c>
    </row>
    <row r="42" spans="1:88" ht="17.100000000000001" customHeight="1" x14ac:dyDescent="0.35">
      <c r="A42" s="1610"/>
      <c r="B42" s="1611"/>
      <c r="C42" s="1611"/>
      <c r="D42" s="1611"/>
      <c r="E42" s="1611"/>
      <c r="F42" s="1611"/>
      <c r="G42" s="1611"/>
      <c r="H42" s="1611"/>
      <c r="I42" s="1611"/>
      <c r="J42" s="1611"/>
      <c r="K42" s="1611"/>
      <c r="L42" s="1611"/>
      <c r="M42" s="1611"/>
      <c r="N42" s="1967"/>
      <c r="O42" s="1951">
        <v>512</v>
      </c>
      <c r="P42" s="1952"/>
      <c r="Q42" s="1952"/>
      <c r="R42" s="1953"/>
      <c r="S42" s="892" t="s">
        <v>256</v>
      </c>
      <c r="T42" s="782"/>
      <c r="U42" s="782"/>
      <c r="V42" s="782"/>
      <c r="W42" s="782"/>
      <c r="X42" s="782"/>
      <c r="Y42" s="782"/>
      <c r="Z42" s="782"/>
      <c r="AA42" s="782"/>
      <c r="AB42" s="782"/>
      <c r="AC42" s="782"/>
      <c r="AD42" s="782"/>
      <c r="AE42" s="782"/>
      <c r="AF42" s="782"/>
      <c r="AG42" s="782"/>
      <c r="AH42" s="782"/>
      <c r="AI42" s="782"/>
      <c r="AJ42" s="782"/>
      <c r="AK42" s="782"/>
      <c r="AL42" s="782"/>
      <c r="AM42" s="782"/>
      <c r="AN42" s="782"/>
      <c r="AO42" s="782"/>
      <c r="AP42" s="782"/>
      <c r="AQ42" s="782"/>
      <c r="AR42" s="782"/>
      <c r="AS42" s="782"/>
      <c r="AT42" s="782"/>
      <c r="AU42" s="782"/>
      <c r="AV42" s="2031"/>
      <c r="AW42" s="1900"/>
      <c r="AX42" s="1900"/>
      <c r="AY42" s="1900"/>
      <c r="AZ42" s="1900"/>
      <c r="BA42" s="2008"/>
      <c r="BB42" s="1412" t="s">
        <v>129</v>
      </c>
      <c r="BC42" s="1413"/>
      <c r="BD42" s="1413"/>
      <c r="BE42" s="1413"/>
      <c r="BF42" s="1413"/>
      <c r="BG42" s="2032"/>
      <c r="BH42" s="1957" t="s">
        <v>129</v>
      </c>
      <c r="BI42" s="1413"/>
      <c r="BJ42" s="1413"/>
      <c r="BK42" s="1413"/>
      <c r="BL42" s="1413"/>
      <c r="BM42" s="1958"/>
      <c r="BN42" s="1900"/>
      <c r="BO42" s="1900"/>
      <c r="BP42" s="1900"/>
      <c r="BQ42" s="1900"/>
      <c r="BR42" s="1900"/>
      <c r="BS42" s="945" t="s">
        <v>115</v>
      </c>
    </row>
    <row r="43" spans="1:88" ht="30" customHeight="1" thickBot="1" x14ac:dyDescent="0.25">
      <c r="A43" s="2003"/>
      <c r="B43" s="2004"/>
      <c r="C43" s="2004"/>
      <c r="D43" s="2004"/>
      <c r="E43" s="2004"/>
      <c r="F43" s="2004"/>
      <c r="G43" s="2004"/>
      <c r="H43" s="2004"/>
      <c r="I43" s="2004"/>
      <c r="J43" s="2004"/>
      <c r="K43" s="2004"/>
      <c r="L43" s="2004"/>
      <c r="M43" s="2004"/>
      <c r="N43" s="2005"/>
      <c r="O43" s="1483">
        <v>513</v>
      </c>
      <c r="P43" s="1484"/>
      <c r="Q43" s="1484"/>
      <c r="R43" s="1485"/>
      <c r="S43" s="2033" t="s">
        <v>402</v>
      </c>
      <c r="T43" s="2034"/>
      <c r="U43" s="2034"/>
      <c r="V43" s="2034"/>
      <c r="W43" s="2034"/>
      <c r="X43" s="2034"/>
      <c r="Y43" s="2034"/>
      <c r="Z43" s="2034"/>
      <c r="AA43" s="2034"/>
      <c r="AB43" s="2034"/>
      <c r="AC43" s="2034"/>
      <c r="AD43" s="2034"/>
      <c r="AE43" s="2034"/>
      <c r="AF43" s="2034"/>
      <c r="AG43" s="2034"/>
      <c r="AH43" s="2034"/>
      <c r="AI43" s="2034"/>
      <c r="AJ43" s="2034"/>
      <c r="AK43" s="2034"/>
      <c r="AL43" s="2034"/>
      <c r="AM43" s="2034"/>
      <c r="AN43" s="2034"/>
      <c r="AO43" s="2034"/>
      <c r="AP43" s="2034"/>
      <c r="AQ43" s="2034"/>
      <c r="AR43" s="2034"/>
      <c r="AS43" s="2034"/>
      <c r="AT43" s="2034"/>
      <c r="AU43" s="2035"/>
      <c r="AV43" s="1993"/>
      <c r="AW43" s="1994"/>
      <c r="AX43" s="1994"/>
      <c r="AY43" s="1994"/>
      <c r="AZ43" s="1994"/>
      <c r="BA43" s="1995"/>
      <c r="BB43" s="1996" t="s">
        <v>129</v>
      </c>
      <c r="BC43" s="1997"/>
      <c r="BD43" s="1997"/>
      <c r="BE43" s="1997"/>
      <c r="BF43" s="1997"/>
      <c r="BG43" s="1998"/>
      <c r="BH43" s="1999" t="s">
        <v>129</v>
      </c>
      <c r="BI43" s="1997"/>
      <c r="BJ43" s="1997"/>
      <c r="BK43" s="1997"/>
      <c r="BL43" s="1997"/>
      <c r="BM43" s="2000"/>
      <c r="BN43" s="1994"/>
      <c r="BO43" s="1994"/>
      <c r="BP43" s="1994"/>
      <c r="BQ43" s="1994"/>
      <c r="BR43" s="1994"/>
      <c r="BS43" s="499" t="s">
        <v>115</v>
      </c>
    </row>
    <row r="44" spans="1:88" ht="17.100000000000001" customHeight="1" x14ac:dyDescent="0.2">
      <c r="A44" s="7"/>
      <c r="B44" s="2025" t="s">
        <v>125</v>
      </c>
      <c r="C44" s="2026"/>
      <c r="E44" s="8" t="s">
        <v>364</v>
      </c>
      <c r="G44" s="31"/>
      <c r="J44" s="31"/>
      <c r="K44" s="31"/>
      <c r="L44" s="31"/>
      <c r="M44" s="31"/>
      <c r="N44" s="31"/>
      <c r="O44" s="37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spans="1:88" ht="17.100000000000001" customHeight="1" x14ac:dyDescent="0.2">
      <c r="A45" s="7"/>
      <c r="B45" s="2025" t="s">
        <v>125</v>
      </c>
      <c r="C45" s="2026"/>
      <c r="E45" s="113" t="str">
        <f>"Each goods or service identified in column "&amp;BB15&amp;", "&amp;BH15&amp;" or "&amp;BN15&amp;" have to be detailled in questionnaire Q2.4.2"</f>
        <v>Each goods or service identified in column 2403, 2404 or 2405 have to be detailled in questionnaire Q2.4.2</v>
      </c>
      <c r="G45" s="113"/>
      <c r="J45" s="113"/>
      <c r="K45" s="113"/>
      <c r="L45" s="113"/>
      <c r="M45" s="113"/>
      <c r="N45" s="113"/>
      <c r="O45" s="372"/>
      <c r="P45" s="14"/>
      <c r="Q45" s="14"/>
      <c r="R45" s="14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</row>
    <row r="46" spans="1:88" ht="10.5" customHeight="1" x14ac:dyDescent="0.2">
      <c r="A46" s="7"/>
      <c r="B46" s="7"/>
      <c r="C46" s="7"/>
      <c r="D46" s="7"/>
      <c r="E46" s="7"/>
      <c r="F46" s="7"/>
      <c r="G46" s="31"/>
      <c r="H46" s="31"/>
      <c r="I46" s="31"/>
      <c r="J46" s="31"/>
      <c r="K46" s="31"/>
      <c r="L46" s="31"/>
      <c r="M46" s="31"/>
      <c r="N46" s="31"/>
      <c r="O46" s="372"/>
      <c r="P46" s="14"/>
      <c r="Q46" s="14"/>
      <c r="R46" s="1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88" ht="7.5" customHeight="1" x14ac:dyDescent="0.2">
      <c r="A47" s="1212" t="s">
        <v>88</v>
      </c>
      <c r="B47" s="1213"/>
      <c r="C47" s="1213"/>
      <c r="D47" s="1213"/>
      <c r="E47" s="1213"/>
      <c r="F47" s="1213"/>
      <c r="G47" s="1213"/>
      <c r="H47" s="1213"/>
      <c r="I47" s="1213"/>
      <c r="J47" s="1213"/>
      <c r="K47" s="1213"/>
      <c r="L47" s="1213"/>
      <c r="M47" s="1213"/>
      <c r="N47" s="1213"/>
      <c r="O47" s="1213"/>
      <c r="P47" s="1213"/>
      <c r="Q47" s="1213"/>
      <c r="R47" s="1213"/>
      <c r="S47" s="1213"/>
      <c r="T47" s="1213"/>
      <c r="U47" s="1213"/>
      <c r="V47" s="1213"/>
      <c r="W47" s="1213"/>
      <c r="X47" s="1213"/>
      <c r="Y47" s="1213"/>
      <c r="Z47" s="1213"/>
      <c r="AA47" s="1213"/>
      <c r="AB47" s="1213"/>
      <c r="AC47" s="1213"/>
      <c r="AD47" s="1213"/>
      <c r="AE47" s="1213"/>
      <c r="AF47" s="1213"/>
      <c r="AG47" s="1213"/>
      <c r="AH47" s="1213"/>
      <c r="AI47" s="1213"/>
      <c r="AJ47" s="1213"/>
      <c r="AK47" s="1213"/>
      <c r="AL47" s="1213"/>
      <c r="AM47" s="1213"/>
      <c r="AN47" s="1213"/>
      <c r="AO47" s="1213"/>
      <c r="AP47" s="1213"/>
      <c r="AQ47" s="1213"/>
      <c r="AR47" s="1213"/>
      <c r="AS47" s="1213"/>
      <c r="AT47" s="1213"/>
      <c r="AU47" s="1213"/>
      <c r="AV47" s="1213"/>
      <c r="AW47" s="1213"/>
      <c r="AX47" s="1213"/>
      <c r="AY47" s="1213"/>
      <c r="AZ47" s="1213"/>
      <c r="BA47" s="1213"/>
      <c r="BB47" s="1213"/>
      <c r="BC47" s="1213"/>
      <c r="BD47" s="1213"/>
      <c r="BE47" s="1213"/>
      <c r="BF47" s="1213"/>
      <c r="BG47" s="1213"/>
      <c r="BH47" s="1213"/>
      <c r="BI47" s="1213"/>
      <c r="BJ47" s="1213"/>
      <c r="BK47" s="1213"/>
      <c r="BL47" s="1213"/>
      <c r="BM47" s="1213"/>
      <c r="BN47" s="1213"/>
      <c r="BO47" s="1213"/>
      <c r="BP47" s="1213"/>
      <c r="BQ47" s="1213"/>
      <c r="BR47" s="1213"/>
      <c r="BS47" s="1214"/>
    </row>
    <row r="48" spans="1:88" ht="9.75" customHeight="1" x14ac:dyDescent="0.2">
      <c r="A48" s="1215"/>
      <c r="B48" s="1216"/>
      <c r="C48" s="1216"/>
      <c r="D48" s="1216"/>
      <c r="E48" s="1216"/>
      <c r="F48" s="1216"/>
      <c r="G48" s="1216"/>
      <c r="H48" s="1216"/>
      <c r="I48" s="1216"/>
      <c r="J48" s="1216"/>
      <c r="K48" s="1216"/>
      <c r="L48" s="1216"/>
      <c r="M48" s="1216"/>
      <c r="N48" s="1216"/>
      <c r="O48" s="1216"/>
      <c r="P48" s="1216"/>
      <c r="Q48" s="1216"/>
      <c r="R48" s="1216"/>
      <c r="S48" s="1216"/>
      <c r="T48" s="1216"/>
      <c r="U48" s="1216"/>
      <c r="V48" s="1216"/>
      <c r="W48" s="1216"/>
      <c r="X48" s="1216"/>
      <c r="Y48" s="1216"/>
      <c r="Z48" s="1216"/>
      <c r="AA48" s="1216"/>
      <c r="AB48" s="1216"/>
      <c r="AC48" s="1216"/>
      <c r="AD48" s="1216"/>
      <c r="AE48" s="1216"/>
      <c r="AF48" s="1216"/>
      <c r="AG48" s="1216"/>
      <c r="AH48" s="1216"/>
      <c r="AI48" s="1216"/>
      <c r="AJ48" s="1216"/>
      <c r="AK48" s="1216"/>
      <c r="AL48" s="1216"/>
      <c r="AM48" s="1216"/>
      <c r="AN48" s="1216"/>
      <c r="AO48" s="1216"/>
      <c r="AP48" s="1216"/>
      <c r="AQ48" s="1216"/>
      <c r="AR48" s="1216"/>
      <c r="AS48" s="1216"/>
      <c r="AT48" s="1216"/>
      <c r="AU48" s="1216"/>
      <c r="AV48" s="1216"/>
      <c r="AW48" s="1216"/>
      <c r="AX48" s="1216"/>
      <c r="AY48" s="1216"/>
      <c r="AZ48" s="1216"/>
      <c r="BA48" s="1216"/>
      <c r="BB48" s="1216"/>
      <c r="BC48" s="1216"/>
      <c r="BD48" s="1216"/>
      <c r="BE48" s="1216"/>
      <c r="BF48" s="1216"/>
      <c r="BG48" s="1216"/>
      <c r="BH48" s="1216"/>
      <c r="BI48" s="1216"/>
      <c r="BJ48" s="1216"/>
      <c r="BK48" s="1216"/>
      <c r="BL48" s="1216"/>
      <c r="BM48" s="1216"/>
      <c r="BN48" s="1216"/>
      <c r="BO48" s="1216"/>
      <c r="BP48" s="1216"/>
      <c r="BQ48" s="1216"/>
      <c r="BR48" s="1216"/>
      <c r="BS48" s="1217"/>
    </row>
    <row r="49" spans="1:71" ht="17.100000000000001" customHeight="1" x14ac:dyDescent="0.2">
      <c r="A49" s="595"/>
      <c r="B49" s="106"/>
      <c r="C49" s="596"/>
      <c r="D49" s="106"/>
      <c r="E49" s="106"/>
      <c r="F49" s="106"/>
      <c r="G49" s="123"/>
      <c r="H49" s="31"/>
      <c r="I49" s="31"/>
      <c r="J49" s="31"/>
      <c r="K49" s="31"/>
      <c r="L49" s="31"/>
      <c r="M49" s="31"/>
      <c r="N49" s="31"/>
      <c r="O49" s="372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597"/>
    </row>
    <row r="50" spans="1:71" ht="17.100000000000001" customHeight="1" x14ac:dyDescent="0.2">
      <c r="A50" s="294"/>
      <c r="B50" s="309"/>
      <c r="C50" s="310"/>
      <c r="D50" s="309"/>
      <c r="E50" s="309"/>
      <c r="F50" s="309"/>
      <c r="G50" s="126"/>
      <c r="H50" s="126"/>
      <c r="I50" s="126"/>
      <c r="J50" s="126"/>
      <c r="K50" s="126"/>
      <c r="L50" s="126"/>
      <c r="M50" s="126"/>
      <c r="N50" s="126"/>
      <c r="O50" s="713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  <c r="BP50" s="309"/>
      <c r="BQ50" s="309"/>
      <c r="BR50" s="309"/>
      <c r="BS50" s="310"/>
    </row>
    <row r="51" spans="1:71" ht="17.100000000000001" customHeight="1" x14ac:dyDescent="0.2">
      <c r="A51" s="294"/>
      <c r="B51" s="309"/>
      <c r="C51" s="310"/>
      <c r="D51" s="309"/>
      <c r="E51" s="309"/>
      <c r="F51" s="309"/>
      <c r="G51" s="126"/>
      <c r="H51" s="126"/>
      <c r="I51" s="126"/>
      <c r="J51" s="126"/>
      <c r="K51" s="126"/>
      <c r="L51" s="126"/>
      <c r="M51" s="126"/>
      <c r="N51" s="126"/>
      <c r="O51" s="713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  <c r="BP51" s="309"/>
      <c r="BQ51" s="309"/>
      <c r="BR51" s="309"/>
      <c r="BS51" s="310"/>
    </row>
    <row r="52" spans="1:71" ht="17.100000000000001" customHeight="1" x14ac:dyDescent="0.2">
      <c r="A52" s="294"/>
      <c r="B52" s="309"/>
      <c r="C52" s="310"/>
      <c r="D52" s="309"/>
      <c r="E52" s="309"/>
      <c r="F52" s="309"/>
      <c r="G52" s="126"/>
      <c r="H52" s="126"/>
      <c r="I52" s="126"/>
      <c r="J52" s="126"/>
      <c r="K52" s="126"/>
      <c r="L52" s="126"/>
      <c r="M52" s="126"/>
      <c r="N52" s="126"/>
      <c r="O52" s="713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309"/>
      <c r="BQ52" s="309"/>
      <c r="BR52" s="309"/>
      <c r="BS52" s="310"/>
    </row>
    <row r="53" spans="1:71" ht="17.100000000000001" customHeight="1" x14ac:dyDescent="0.2">
      <c r="A53" s="294"/>
      <c r="B53" s="309"/>
      <c r="C53" s="310"/>
      <c r="D53" s="309"/>
      <c r="E53" s="309"/>
      <c r="F53" s="309"/>
      <c r="G53" s="126"/>
      <c r="H53" s="126"/>
      <c r="I53" s="126"/>
      <c r="J53" s="126"/>
      <c r="K53" s="126"/>
      <c r="L53" s="126"/>
      <c r="M53" s="126"/>
      <c r="N53" s="126"/>
      <c r="O53" s="713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09"/>
      <c r="BN53" s="309"/>
      <c r="BO53" s="309"/>
      <c r="BP53" s="309"/>
      <c r="BQ53" s="309"/>
      <c r="BR53" s="309"/>
      <c r="BS53" s="310"/>
    </row>
    <row r="54" spans="1:71" ht="17.100000000000001" customHeight="1" x14ac:dyDescent="0.2">
      <c r="A54" s="294"/>
      <c r="B54" s="309"/>
      <c r="C54" s="310"/>
      <c r="D54" s="309"/>
      <c r="E54" s="309"/>
      <c r="F54" s="309"/>
      <c r="G54" s="126"/>
      <c r="H54" s="126"/>
      <c r="I54" s="126"/>
      <c r="J54" s="126"/>
      <c r="K54" s="126"/>
      <c r="L54" s="126"/>
      <c r="M54" s="126"/>
      <c r="N54" s="126"/>
      <c r="O54" s="713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309"/>
      <c r="BL54" s="309"/>
      <c r="BM54" s="309"/>
      <c r="BN54" s="309"/>
      <c r="BO54" s="309"/>
      <c r="BP54" s="309"/>
      <c r="BQ54" s="309"/>
      <c r="BR54" s="309"/>
      <c r="BS54" s="310"/>
    </row>
    <row r="55" spans="1:71" ht="17.100000000000001" customHeight="1" x14ac:dyDescent="0.2">
      <c r="A55" s="294"/>
      <c r="B55" s="309"/>
      <c r="C55" s="310"/>
      <c r="D55" s="309"/>
      <c r="E55" s="309"/>
      <c r="F55" s="309"/>
      <c r="G55" s="126"/>
      <c r="H55" s="126"/>
      <c r="I55" s="126"/>
      <c r="J55" s="126"/>
      <c r="K55" s="126"/>
      <c r="L55" s="126"/>
      <c r="M55" s="126"/>
      <c r="N55" s="126"/>
      <c r="O55" s="713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  <c r="BP55" s="309"/>
      <c r="BQ55" s="309"/>
      <c r="BR55" s="309"/>
      <c r="BS55" s="310"/>
    </row>
    <row r="56" spans="1:71" ht="17.100000000000001" customHeight="1" x14ac:dyDescent="0.2">
      <c r="A56" s="294"/>
      <c r="B56" s="309"/>
      <c r="C56" s="310"/>
      <c r="D56" s="309"/>
      <c r="E56" s="309"/>
      <c r="F56" s="309"/>
      <c r="G56" s="126"/>
      <c r="H56" s="126"/>
      <c r="I56" s="126"/>
      <c r="J56" s="126"/>
      <c r="K56" s="126"/>
      <c r="L56" s="126"/>
      <c r="M56" s="126"/>
      <c r="N56" s="126"/>
      <c r="O56" s="713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10"/>
    </row>
    <row r="57" spans="1:71" ht="17.100000000000001" customHeight="1" x14ac:dyDescent="0.2">
      <c r="A57" s="280"/>
      <c r="B57" s="49"/>
      <c r="C57" s="272"/>
      <c r="D57" s="49"/>
      <c r="E57" s="49"/>
      <c r="F57" s="49"/>
      <c r="G57" s="299"/>
      <c r="H57" s="299"/>
      <c r="I57" s="299"/>
      <c r="J57" s="299"/>
      <c r="K57" s="299"/>
      <c r="L57" s="299"/>
      <c r="M57" s="299"/>
      <c r="N57" s="299"/>
      <c r="O57" s="716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272"/>
    </row>
    <row r="58" spans="1:71" ht="8.25" customHeight="1" x14ac:dyDescent="0.2">
      <c r="A58" s="7"/>
      <c r="B58" s="7"/>
      <c r="C58" s="7"/>
      <c r="D58" s="7"/>
      <c r="E58" s="7"/>
      <c r="F58" s="7"/>
      <c r="G58" s="31"/>
      <c r="H58" s="31"/>
      <c r="I58" s="31"/>
      <c r="J58" s="31"/>
      <c r="K58" s="31"/>
      <c r="L58" s="31"/>
      <c r="M58" s="31"/>
      <c r="N58" s="31"/>
      <c r="O58" s="372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ht="1.5" customHeight="1" x14ac:dyDescent="0.2">
      <c r="A59" s="7"/>
      <c r="B59" s="7"/>
      <c r="C59" s="7"/>
      <c r="D59" s="7"/>
      <c r="E59" s="7"/>
      <c r="F59" s="7"/>
      <c r="G59" s="31"/>
      <c r="H59" s="31"/>
      <c r="I59" s="31"/>
      <c r="J59" s="31"/>
      <c r="K59" s="31"/>
      <c r="L59" s="31"/>
      <c r="M59" s="31"/>
      <c r="N59" s="31"/>
      <c r="O59" s="372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ht="7.5" customHeight="1" x14ac:dyDescent="0.2">
      <c r="A60" s="7"/>
      <c r="B60" s="7"/>
      <c r="C60" s="7"/>
      <c r="D60" s="7"/>
      <c r="E60" s="7"/>
      <c r="F60" s="7"/>
      <c r="G60" s="31"/>
      <c r="H60" s="31"/>
      <c r="I60" s="31"/>
      <c r="J60" s="31"/>
      <c r="K60" s="31"/>
      <c r="L60" s="31"/>
      <c r="M60" s="31"/>
      <c r="N60" s="31"/>
      <c r="O60" s="372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</row>
    <row r="61" spans="1:71" ht="14.1" customHeight="1" x14ac:dyDescent="0.2">
      <c r="A61" s="7"/>
      <c r="B61" s="7"/>
      <c r="C61" s="7"/>
      <c r="D61" s="7"/>
      <c r="E61" s="7"/>
      <c r="F61" s="7"/>
      <c r="G61" s="41"/>
      <c r="H61" s="113"/>
      <c r="I61" s="113"/>
      <c r="J61" s="113"/>
      <c r="K61" s="113"/>
      <c r="L61" s="113"/>
      <c r="M61" s="113"/>
      <c r="N61" s="113"/>
      <c r="O61" s="512"/>
      <c r="P61" s="10"/>
      <c r="Q61" s="10"/>
      <c r="R61" s="10"/>
      <c r="S61" s="10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</row>
    <row r="62" spans="1:71" ht="14.1" customHeight="1" x14ac:dyDescent="0.2">
      <c r="A62" s="7"/>
      <c r="B62" s="7"/>
      <c r="C62" s="7"/>
      <c r="D62" s="7"/>
      <c r="E62" s="7"/>
      <c r="F62" s="7"/>
      <c r="G62" s="41"/>
      <c r="H62" s="113"/>
      <c r="I62" s="113"/>
      <c r="J62" s="113"/>
      <c r="K62" s="113"/>
      <c r="L62" s="113"/>
      <c r="M62" s="113"/>
      <c r="N62" s="113"/>
      <c r="O62" s="512"/>
      <c r="P62" s="10"/>
      <c r="Q62" s="10"/>
      <c r="R62" s="10"/>
      <c r="S62" s="10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</row>
    <row r="63" spans="1:71" s="7" customFormat="1" ht="14.45" customHeight="1" x14ac:dyDescent="0.2">
      <c r="A63" s="3"/>
      <c r="B63" s="3"/>
      <c r="C63" s="3"/>
      <c r="D63" s="3"/>
      <c r="E63" s="3"/>
      <c r="F63" s="3"/>
      <c r="G63" s="41"/>
      <c r="H63" s="113"/>
      <c r="I63" s="113"/>
      <c r="J63" s="113"/>
      <c r="K63" s="113"/>
      <c r="L63" s="113"/>
      <c r="M63" s="113"/>
      <c r="N63" s="113"/>
      <c r="O63" s="512"/>
      <c r="P63" s="10"/>
      <c r="Q63" s="10"/>
      <c r="R63" s="10"/>
      <c r="S63" s="10"/>
    </row>
    <row r="64" spans="1:71" s="7" customFormat="1" ht="14.45" customHeight="1" x14ac:dyDescent="0.2">
      <c r="A64" s="3"/>
      <c r="B64" s="3"/>
      <c r="C64" s="3"/>
      <c r="D64" s="3"/>
      <c r="E64" s="3"/>
      <c r="F64" s="3"/>
      <c r="G64" s="41"/>
      <c r="H64" s="113"/>
      <c r="I64" s="113"/>
      <c r="J64" s="113"/>
      <c r="K64" s="113"/>
      <c r="L64" s="113"/>
      <c r="M64" s="113"/>
      <c r="N64" s="113"/>
      <c r="O64" s="512"/>
      <c r="P64" s="10"/>
      <c r="Q64" s="10"/>
      <c r="R64" s="10"/>
      <c r="S64" s="10"/>
    </row>
    <row r="65" spans="1:71" s="7" customFormat="1" ht="14.45" customHeight="1" x14ac:dyDescent="0.2">
      <c r="A65" s="3"/>
      <c r="B65" s="3"/>
      <c r="C65" s="3"/>
      <c r="D65" s="3"/>
      <c r="E65" s="3"/>
      <c r="F65" s="3"/>
      <c r="G65" s="41"/>
      <c r="H65" s="113"/>
      <c r="I65" s="113"/>
      <c r="J65" s="113"/>
      <c r="K65" s="113"/>
      <c r="L65" s="113"/>
      <c r="M65" s="113"/>
      <c r="N65" s="113"/>
      <c r="O65" s="372"/>
      <c r="P65" s="14"/>
      <c r="Q65" s="14"/>
      <c r="R65" s="14"/>
      <c r="S65" s="10"/>
    </row>
    <row r="66" spans="1:71" s="7" customFormat="1" ht="14.45" customHeight="1" x14ac:dyDescent="0.2">
      <c r="A66" s="3"/>
      <c r="B66" s="3"/>
      <c r="C66" s="3"/>
      <c r="D66" s="3"/>
      <c r="E66" s="3"/>
      <c r="F66" s="3"/>
      <c r="G66" s="41"/>
      <c r="H66" s="113"/>
      <c r="I66" s="113"/>
      <c r="J66" s="113"/>
      <c r="K66" s="113"/>
      <c r="L66" s="113"/>
      <c r="M66" s="113"/>
      <c r="N66" s="113"/>
      <c r="O66" s="512"/>
      <c r="P66" s="10"/>
      <c r="Q66" s="10"/>
      <c r="R66" s="10"/>
      <c r="S66" s="10"/>
    </row>
    <row r="67" spans="1:71" s="7" customFormat="1" x14ac:dyDescent="0.2">
      <c r="A67" s="3"/>
      <c r="B67" s="3"/>
      <c r="C67" s="3"/>
      <c r="D67" s="3"/>
      <c r="E67" s="3"/>
      <c r="F67" s="3"/>
      <c r="G67" s="3"/>
      <c r="H67" s="110"/>
      <c r="I67" s="110"/>
      <c r="J67" s="110"/>
      <c r="K67" s="110"/>
      <c r="L67" s="110"/>
      <c r="M67" s="110"/>
      <c r="N67" s="110"/>
      <c r="O67" s="11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s="7" customFormat="1" ht="10.5" customHeight="1" x14ac:dyDescent="0.2">
      <c r="A68" s="3"/>
      <c r="B68" s="3"/>
      <c r="C68" s="3"/>
      <c r="D68" s="3"/>
      <c r="E68" s="3"/>
      <c r="F68" s="3"/>
      <c r="G68" s="3"/>
      <c r="H68" s="110"/>
      <c r="I68" s="110"/>
      <c r="J68" s="110"/>
      <c r="K68" s="110"/>
      <c r="L68" s="110"/>
      <c r="M68" s="110"/>
      <c r="N68" s="110"/>
      <c r="O68" s="11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s="7" customFormat="1" ht="12.75" customHeight="1" x14ac:dyDescent="0.2">
      <c r="A69" s="3"/>
      <c r="B69" s="3"/>
      <c r="C69" s="3"/>
      <c r="D69" s="3"/>
      <c r="E69" s="3"/>
      <c r="F69" s="3"/>
      <c r="G69" s="3"/>
      <c r="H69" s="110"/>
      <c r="I69" s="110"/>
      <c r="J69" s="110"/>
      <c r="K69" s="110"/>
      <c r="L69" s="110"/>
      <c r="M69" s="110"/>
      <c r="N69" s="110"/>
      <c r="O69" s="110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s="7" customFormat="1" ht="12.75" customHeight="1" x14ac:dyDescent="0.2">
      <c r="A70" s="3"/>
      <c r="B70" s="3"/>
      <c r="C70" s="3"/>
      <c r="D70" s="3"/>
      <c r="E70" s="3"/>
      <c r="F70" s="3"/>
      <c r="G70" s="3"/>
      <c r="H70" s="110"/>
      <c r="I70" s="110"/>
      <c r="J70" s="110"/>
      <c r="K70" s="110"/>
      <c r="L70" s="110"/>
      <c r="M70" s="110"/>
      <c r="N70" s="110"/>
      <c r="O70" s="110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s="7" customFormat="1" ht="12.75" customHeight="1" x14ac:dyDescent="0.2">
      <c r="A71" s="3"/>
      <c r="B71" s="3"/>
      <c r="C71" s="3"/>
      <c r="D71" s="3"/>
      <c r="E71" s="3"/>
      <c r="F71" s="3"/>
      <c r="G71" s="3"/>
      <c r="H71" s="110"/>
      <c r="I71" s="110"/>
      <c r="J71" s="110"/>
      <c r="K71" s="110"/>
      <c r="L71" s="110"/>
      <c r="M71" s="110"/>
      <c r="N71" s="110"/>
      <c r="O71" s="110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s="7" customFormat="1" ht="12.75" customHeight="1" x14ac:dyDescent="0.2">
      <c r="A72" s="3"/>
      <c r="B72" s="3"/>
      <c r="C72" s="3"/>
      <c r="D72" s="3"/>
      <c r="E72" s="3"/>
      <c r="F72" s="3"/>
      <c r="G72" s="3"/>
      <c r="H72" s="110"/>
      <c r="I72" s="110"/>
      <c r="J72" s="110"/>
      <c r="K72" s="110"/>
      <c r="L72" s="110"/>
      <c r="M72" s="110"/>
      <c r="N72" s="110"/>
      <c r="O72" s="110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ht="3" customHeight="1" x14ac:dyDescent="0.2"/>
    <row r="74" spans="1:71" ht="12.75" customHeight="1" x14ac:dyDescent="0.2"/>
    <row r="75" spans="1:71" ht="3" customHeight="1" x14ac:dyDescent="0.2"/>
  </sheetData>
  <mergeCells count="155">
    <mergeCell ref="A47:BS48"/>
    <mergeCell ref="BH32:BM32"/>
    <mergeCell ref="BN32:BR32"/>
    <mergeCell ref="BB31:BG31"/>
    <mergeCell ref="BH31:BM31"/>
    <mergeCell ref="BN31:BR31"/>
    <mergeCell ref="O32:R32"/>
    <mergeCell ref="AV32:BA32"/>
    <mergeCell ref="BB32:BG32"/>
    <mergeCell ref="B45:C45"/>
    <mergeCell ref="B44:C44"/>
    <mergeCell ref="O31:R31"/>
    <mergeCell ref="AV31:BA31"/>
    <mergeCell ref="A41:N43"/>
    <mergeCell ref="O41:R41"/>
    <mergeCell ref="O43:R43"/>
    <mergeCell ref="BB34:BM35"/>
    <mergeCell ref="O42:R42"/>
    <mergeCell ref="AV42:BA42"/>
    <mergeCell ref="BN42:BR42"/>
    <mergeCell ref="BB42:BG42"/>
    <mergeCell ref="BH42:BM42"/>
    <mergeCell ref="S43:AU43"/>
    <mergeCell ref="BS37:BS39"/>
    <mergeCell ref="O27:R27"/>
    <mergeCell ref="AV27:BA27"/>
    <mergeCell ref="BB27:BG27"/>
    <mergeCell ref="BH27:BM27"/>
    <mergeCell ref="BN27:BR27"/>
    <mergeCell ref="AV30:BA30"/>
    <mergeCell ref="BB30:BG30"/>
    <mergeCell ref="BH30:BM30"/>
    <mergeCell ref="O28:R28"/>
    <mergeCell ref="AV28:BA28"/>
    <mergeCell ref="BB28:BG28"/>
    <mergeCell ref="BH28:BM28"/>
    <mergeCell ref="BN30:BR30"/>
    <mergeCell ref="AV29:BA29"/>
    <mergeCell ref="BB29:BG29"/>
    <mergeCell ref="BH29:BM29"/>
    <mergeCell ref="BB24:BG24"/>
    <mergeCell ref="BH24:BM24"/>
    <mergeCell ref="BN24:BR24"/>
    <mergeCell ref="O25:R25"/>
    <mergeCell ref="BB36:BM37"/>
    <mergeCell ref="A40:N40"/>
    <mergeCell ref="AV43:BA43"/>
    <mergeCell ref="BB43:BG43"/>
    <mergeCell ref="BH43:BM43"/>
    <mergeCell ref="BN43:BR43"/>
    <mergeCell ref="BN37:BR39"/>
    <mergeCell ref="BN29:BR29"/>
    <mergeCell ref="A30:N32"/>
    <mergeCell ref="O30:R30"/>
    <mergeCell ref="O29:R29"/>
    <mergeCell ref="A27:N29"/>
    <mergeCell ref="AV25:BA25"/>
    <mergeCell ref="BB25:BG25"/>
    <mergeCell ref="BH25:BM25"/>
    <mergeCell ref="BN25:BR25"/>
    <mergeCell ref="O26:R26"/>
    <mergeCell ref="A24:N26"/>
    <mergeCell ref="O24:R24"/>
    <mergeCell ref="AV24:BA24"/>
    <mergeCell ref="A16:N23"/>
    <mergeCell ref="AV26:BA26"/>
    <mergeCell ref="BB26:BG26"/>
    <mergeCell ref="BH26:BM26"/>
    <mergeCell ref="BN26:BR26"/>
    <mergeCell ref="BH22:BM22"/>
    <mergeCell ref="BN22:BR22"/>
    <mergeCell ref="O23:R23"/>
    <mergeCell ref="AV23:BA23"/>
    <mergeCell ref="BB23:BG23"/>
    <mergeCell ref="O22:R22"/>
    <mergeCell ref="S22:AU22"/>
    <mergeCell ref="AV22:BA22"/>
    <mergeCell ref="BB22:BG22"/>
    <mergeCell ref="O21:R21"/>
    <mergeCell ref="S21:AU21"/>
    <mergeCell ref="AV21:BA21"/>
    <mergeCell ref="BB21:BG21"/>
    <mergeCell ref="BH21:BM21"/>
    <mergeCell ref="S26:AU26"/>
    <mergeCell ref="O17:R17"/>
    <mergeCell ref="S17:AU17"/>
    <mergeCell ref="O16:R16"/>
    <mergeCell ref="S16:AU16"/>
    <mergeCell ref="AV16:BA16"/>
    <mergeCell ref="AV17:BA17"/>
    <mergeCell ref="O20:R20"/>
    <mergeCell ref="BB18:BG18"/>
    <mergeCell ref="BH18:BM18"/>
    <mergeCell ref="O19:R19"/>
    <mergeCell ref="S19:AU19"/>
    <mergeCell ref="AV19:BA19"/>
    <mergeCell ref="BB17:BG17"/>
    <mergeCell ref="BH17:BM17"/>
    <mergeCell ref="O18:R18"/>
    <mergeCell ref="S18:AU18"/>
    <mergeCell ref="AV18:BA18"/>
    <mergeCell ref="S20:AU20"/>
    <mergeCell ref="AV20:BA20"/>
    <mergeCell ref="BB20:BG20"/>
    <mergeCell ref="BH20:BM20"/>
    <mergeCell ref="BB19:BG19"/>
    <mergeCell ref="BH19:BM19"/>
    <mergeCell ref="BB16:BG16"/>
    <mergeCell ref="BH16:BM16"/>
    <mergeCell ref="A1:AS2"/>
    <mergeCell ref="A15:N15"/>
    <mergeCell ref="O15:AU15"/>
    <mergeCell ref="AV15:BA15"/>
    <mergeCell ref="BB15:BG15"/>
    <mergeCell ref="BH15:BM15"/>
    <mergeCell ref="BN15:BR15"/>
    <mergeCell ref="O14:AU14"/>
    <mergeCell ref="BB14:BM14"/>
    <mergeCell ref="BN14:BR14"/>
    <mergeCell ref="AR9:BA11"/>
    <mergeCell ref="AV12:BA14"/>
    <mergeCell ref="BI1:BS2"/>
    <mergeCell ref="BI3:BL3"/>
    <mergeCell ref="BI4:BL4"/>
    <mergeCell ref="AU1:BH2"/>
    <mergeCell ref="AU3:AX3"/>
    <mergeCell ref="AU4:AX4"/>
    <mergeCell ref="BN11:BR13"/>
    <mergeCell ref="BS12:BS14"/>
    <mergeCell ref="BB13:BG13"/>
    <mergeCell ref="BH13:BM13"/>
    <mergeCell ref="BB9:BR10"/>
    <mergeCell ref="BB11:BM12"/>
    <mergeCell ref="BN16:BR16"/>
    <mergeCell ref="BN18:BR18"/>
    <mergeCell ref="BN17:BR17"/>
    <mergeCell ref="BN21:BR21"/>
    <mergeCell ref="BN20:BR20"/>
    <mergeCell ref="BN19:BR19"/>
    <mergeCell ref="BH23:BM23"/>
    <mergeCell ref="BN23:BR23"/>
    <mergeCell ref="BN28:BR28"/>
    <mergeCell ref="AV41:BA41"/>
    <mergeCell ref="BB41:BG41"/>
    <mergeCell ref="BN41:BR41"/>
    <mergeCell ref="BH41:BM41"/>
    <mergeCell ref="BB38:BG38"/>
    <mergeCell ref="BH38:BM38"/>
    <mergeCell ref="BB39:BM39"/>
    <mergeCell ref="O39:BA39"/>
    <mergeCell ref="O40:AU40"/>
    <mergeCell ref="AV40:BA40"/>
    <mergeCell ref="BB40:BG40"/>
    <mergeCell ref="BH40:BM40"/>
    <mergeCell ref="BN40:BR40"/>
  </mergeCells>
  <pageMargins left="0.19685039370078741" right="0.31496062992125984" top="0.51181102362204722" bottom="0.28999999999999998" header="0.51181102362204722" footer="0.34"/>
  <pageSetup paperSize="9" orientation="portrait" r:id="rId1"/>
  <headerFooter>
    <oddFooter>&amp;R2.08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showGridLines="0" view="pageBreakPreview" zoomScaleNormal="100" zoomScaleSheetLayoutView="100" workbookViewId="0">
      <selection activeCell="A12" sqref="A12"/>
    </sheetView>
  </sheetViews>
  <sheetFormatPr defaultColWidth="9.33203125" defaultRowHeight="12.75" x14ac:dyDescent="0.2"/>
  <cols>
    <col min="1" max="1" width="4.83203125" style="40" customWidth="1"/>
    <col min="2" max="2" width="3.83203125" style="3" customWidth="1"/>
    <col min="3" max="3" width="9.33203125" style="3" customWidth="1"/>
    <col min="4" max="4" width="4.5" style="3" customWidth="1"/>
    <col min="5" max="5" width="13.33203125" style="3" customWidth="1"/>
    <col min="6" max="6" width="6.5" style="3" customWidth="1"/>
    <col min="7" max="7" width="1.83203125" style="3" customWidth="1"/>
    <col min="8" max="8" width="4" style="3" customWidth="1"/>
    <col min="9" max="9" width="3.83203125" style="3" customWidth="1"/>
    <col min="10" max="10" width="4.6640625" style="3" customWidth="1"/>
    <col min="11" max="11" width="4.5" style="3" customWidth="1"/>
    <col min="12" max="13" width="4.6640625" style="3" customWidth="1"/>
    <col min="14" max="15" width="7.6640625" style="3" customWidth="1"/>
    <col min="16" max="16" width="5" style="3" customWidth="1"/>
    <col min="17" max="17" width="9.5" style="3" customWidth="1"/>
    <col min="18" max="18" width="10.33203125" style="3" customWidth="1"/>
    <col min="19" max="19" width="3.5" style="3" customWidth="1"/>
    <col min="20" max="20" width="4.33203125" style="3" customWidth="1"/>
    <col min="21" max="21" width="6.1640625" style="3" customWidth="1"/>
    <col min="22" max="22" width="3.83203125" style="3" customWidth="1"/>
    <col min="23" max="23" width="5.5" style="3" customWidth="1"/>
    <col min="24" max="45" width="9.33203125" style="174"/>
    <col min="46" max="16384" width="9.33203125" style="3"/>
  </cols>
  <sheetData>
    <row r="1" spans="1:45" ht="12.75" customHeight="1" x14ac:dyDescent="0.2">
      <c r="A1" s="2057" t="s">
        <v>375</v>
      </c>
      <c r="B1" s="2057"/>
      <c r="C1" s="2057"/>
      <c r="D1" s="2057"/>
      <c r="E1" s="2057"/>
      <c r="F1" s="2057"/>
      <c r="G1" s="2057"/>
      <c r="H1" s="2057"/>
      <c r="I1" s="2057"/>
      <c r="J1" s="2057"/>
      <c r="K1" s="2057"/>
      <c r="L1" s="2057"/>
      <c r="M1" s="2057"/>
      <c r="N1" s="2057"/>
      <c r="O1" s="2057"/>
      <c r="P1" s="2057"/>
      <c r="Q1" s="2057"/>
      <c r="R1" s="2057"/>
      <c r="S1" s="2057"/>
      <c r="T1" s="2057"/>
      <c r="U1" s="2057"/>
      <c r="V1" s="2057"/>
      <c r="W1" s="2057"/>
    </row>
    <row r="2" spans="1:45" x14ac:dyDescent="0.2">
      <c r="A2" s="2057"/>
      <c r="B2" s="2057"/>
      <c r="C2" s="2057"/>
      <c r="D2" s="2057"/>
      <c r="E2" s="2057"/>
      <c r="F2" s="2057"/>
      <c r="G2" s="2057"/>
      <c r="H2" s="2057"/>
      <c r="I2" s="2057"/>
      <c r="J2" s="2057"/>
      <c r="K2" s="2057"/>
      <c r="L2" s="2057"/>
      <c r="M2" s="2057"/>
      <c r="N2" s="2057"/>
      <c r="O2" s="2057"/>
      <c r="P2" s="2057"/>
      <c r="Q2" s="2057"/>
      <c r="R2" s="2057"/>
      <c r="S2" s="2057"/>
      <c r="T2" s="2057"/>
      <c r="U2" s="2057"/>
      <c r="V2" s="2057"/>
      <c r="W2" s="2057"/>
    </row>
    <row r="3" spans="1:45" x14ac:dyDescent="0.2">
      <c r="A3" s="3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45" x14ac:dyDescent="0.2">
      <c r="A4" s="14" t="s">
        <v>365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45" ht="12.75" customHeight="1" x14ac:dyDescent="0.2">
      <c r="A5" s="3" t="s">
        <v>202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7"/>
    </row>
    <row r="6" spans="1:45" ht="13.5" thickBot="1" x14ac:dyDescent="0.25">
      <c r="A6" s="37"/>
      <c r="B6" s="7"/>
      <c r="C6" s="7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7"/>
    </row>
    <row r="7" spans="1:45" ht="13.5" customHeight="1" thickBot="1" x14ac:dyDescent="0.25">
      <c r="A7" s="37"/>
      <c r="B7" s="1527" t="str">
        <f>"expense code ("&amp;'M2 page 08 - Q2.4.1'!O15&amp;")"</f>
        <v>expense code (2401)</v>
      </c>
      <c r="C7" s="1845"/>
      <c r="D7" s="1331" t="s">
        <v>178</v>
      </c>
      <c r="E7" s="1332"/>
      <c r="F7" s="1332"/>
      <c r="G7" s="1332"/>
      <c r="H7" s="1337" t="s">
        <v>30</v>
      </c>
      <c r="I7" s="1328"/>
      <c r="J7" s="1845" t="s">
        <v>108</v>
      </c>
      <c r="K7" s="1845"/>
      <c r="L7" s="1344" t="s">
        <v>523</v>
      </c>
      <c r="M7" s="1345"/>
      <c r="N7" s="1345"/>
      <c r="O7" s="1345"/>
      <c r="P7" s="1346"/>
      <c r="Q7" s="1853" t="s">
        <v>447</v>
      </c>
      <c r="R7" s="1855"/>
      <c r="S7" s="1331" t="s">
        <v>177</v>
      </c>
      <c r="T7" s="1333"/>
      <c r="U7" s="1331" t="s">
        <v>248</v>
      </c>
      <c r="V7" s="1539"/>
      <c r="W7" s="29"/>
    </row>
    <row r="8" spans="1:45" ht="12.75" customHeight="1" x14ac:dyDescent="0.2">
      <c r="A8" s="37"/>
      <c r="B8" s="1528"/>
      <c r="C8" s="1846"/>
      <c r="D8" s="1334"/>
      <c r="E8" s="1335"/>
      <c r="F8" s="1335"/>
      <c r="G8" s="1335"/>
      <c r="H8" s="1338"/>
      <c r="I8" s="1329"/>
      <c r="J8" s="1846"/>
      <c r="K8" s="1846"/>
      <c r="L8" s="1347"/>
      <c r="M8" s="1348"/>
      <c r="N8" s="1348"/>
      <c r="O8" s="1348"/>
      <c r="P8" s="1349"/>
      <c r="Q8" s="1856"/>
      <c r="R8" s="1858"/>
      <c r="S8" s="1334"/>
      <c r="T8" s="1336"/>
      <c r="U8" s="1334"/>
      <c r="V8" s="1335"/>
      <c r="W8" s="2062" t="s">
        <v>25</v>
      </c>
    </row>
    <row r="9" spans="1:45" ht="12.75" customHeight="1" thickBot="1" x14ac:dyDescent="0.25">
      <c r="A9" s="178"/>
      <c r="B9" s="1529"/>
      <c r="C9" s="1847"/>
      <c r="D9" s="1334"/>
      <c r="E9" s="1335"/>
      <c r="F9" s="1335"/>
      <c r="G9" s="1335"/>
      <c r="H9" s="1338"/>
      <c r="I9" s="1329"/>
      <c r="J9" s="1846"/>
      <c r="K9" s="1846"/>
      <c r="L9" s="2042" t="s">
        <v>524</v>
      </c>
      <c r="M9" s="2043"/>
      <c r="N9" s="2043"/>
      <c r="O9" s="2043"/>
      <c r="P9" s="2044"/>
      <c r="Q9" s="1856"/>
      <c r="R9" s="1858"/>
      <c r="S9" s="1361"/>
      <c r="T9" s="1363"/>
      <c r="U9" s="1334"/>
      <c r="V9" s="1335"/>
      <c r="W9" s="2063"/>
    </row>
    <row r="10" spans="1:45" ht="13.5" customHeight="1" x14ac:dyDescent="0.2">
      <c r="A10" s="1527" t="s">
        <v>542</v>
      </c>
      <c r="B10" s="1322" t="s">
        <v>376</v>
      </c>
      <c r="C10" s="1914"/>
      <c r="D10" s="1334"/>
      <c r="E10" s="1335"/>
      <c r="F10" s="1335"/>
      <c r="G10" s="1335"/>
      <c r="H10" s="1322" t="str">
        <f>"code "&amp;H12</f>
        <v>code 2410</v>
      </c>
      <c r="I10" s="1323"/>
      <c r="J10" s="1847"/>
      <c r="K10" s="1847"/>
      <c r="L10" s="2045"/>
      <c r="M10" s="2046"/>
      <c r="N10" s="2046"/>
      <c r="O10" s="2046"/>
      <c r="P10" s="2047"/>
      <c r="Q10" s="1856"/>
      <c r="R10" s="1858"/>
      <c r="S10" s="2040" t="str">
        <f>"code "&amp;S12</f>
        <v>code 2414</v>
      </c>
      <c r="T10" s="2041"/>
      <c r="U10" s="1361"/>
      <c r="V10" s="1362"/>
      <c r="W10" s="2063"/>
    </row>
    <row r="11" spans="1:45" s="43" customFormat="1" ht="16.5" customHeight="1" x14ac:dyDescent="0.15">
      <c r="A11" s="1529"/>
      <c r="B11" s="1324"/>
      <c r="C11" s="1915"/>
      <c r="D11" s="1361"/>
      <c r="E11" s="1362"/>
      <c r="F11" s="1362"/>
      <c r="G11" s="1362"/>
      <c r="H11" s="1324"/>
      <c r="I11" s="1325"/>
      <c r="J11" s="2058" t="str">
        <f>"code "&amp;J12</f>
        <v>code 2411</v>
      </c>
      <c r="K11" s="1880"/>
      <c r="L11" s="2059" t="s">
        <v>218</v>
      </c>
      <c r="M11" s="2060"/>
      <c r="N11" s="2060"/>
      <c r="O11" s="2060"/>
      <c r="P11" s="2061"/>
      <c r="Q11" s="2048"/>
      <c r="R11" s="2049"/>
      <c r="S11" s="1370"/>
      <c r="T11" s="1372"/>
      <c r="U11" s="1370" t="str">
        <f>"code "&amp;U12</f>
        <v>code 2415</v>
      </c>
      <c r="V11" s="1371"/>
      <c r="W11" s="2064"/>
    </row>
    <row r="12" spans="1:45" s="13" customFormat="1" ht="13.5" customHeight="1" thickBot="1" x14ac:dyDescent="0.25">
      <c r="A12" s="103">
        <f>'M2 page 08 - Q2.4.1'!BS15+1</f>
        <v>2407</v>
      </c>
      <c r="B12" s="1475">
        <f>A12+1</f>
        <v>2408</v>
      </c>
      <c r="C12" s="1477"/>
      <c r="D12" s="1476">
        <f>B12+1</f>
        <v>2409</v>
      </c>
      <c r="E12" s="1476"/>
      <c r="F12" s="1476"/>
      <c r="G12" s="1477"/>
      <c r="H12" s="1475">
        <f>D12+1</f>
        <v>2410</v>
      </c>
      <c r="I12" s="1477"/>
      <c r="J12" s="1475">
        <f>H12+1</f>
        <v>2411</v>
      </c>
      <c r="K12" s="1476"/>
      <c r="L12" s="1475">
        <f>J12+1</f>
        <v>2412</v>
      </c>
      <c r="M12" s="1476"/>
      <c r="N12" s="1476"/>
      <c r="O12" s="1476"/>
      <c r="P12" s="1477"/>
      <c r="Q12" s="1476">
        <f>L12+1</f>
        <v>2413</v>
      </c>
      <c r="R12" s="1477"/>
      <c r="S12" s="1547">
        <f>Q12+1</f>
        <v>2414</v>
      </c>
      <c r="T12" s="1549"/>
      <c r="U12" s="1547">
        <f>S12+1</f>
        <v>2415</v>
      </c>
      <c r="V12" s="1548"/>
      <c r="W12" s="167">
        <f>U12+1</f>
        <v>2416</v>
      </c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</row>
    <row r="13" spans="1:45" ht="10.5" customHeight="1" x14ac:dyDescent="0.2">
      <c r="A13" s="1829" t="s">
        <v>0</v>
      </c>
      <c r="B13" s="2065" t="s">
        <v>257</v>
      </c>
      <c r="C13" s="2066"/>
      <c r="D13" s="2067"/>
      <c r="E13" s="2068"/>
      <c r="F13" s="2068"/>
      <c r="G13" s="1835"/>
      <c r="H13" s="1311" t="s">
        <v>119</v>
      </c>
      <c r="I13" s="1835"/>
      <c r="J13" s="1311" t="s">
        <v>119</v>
      </c>
      <c r="K13" s="1835"/>
      <c r="L13" s="1838" t="s">
        <v>377</v>
      </c>
      <c r="M13" s="1839"/>
      <c r="N13" s="1839"/>
      <c r="O13" s="1839"/>
      <c r="P13" s="1840"/>
      <c r="Q13" s="2054"/>
      <c r="R13" s="2055"/>
      <c r="S13" s="1298" t="s">
        <v>119</v>
      </c>
      <c r="T13" s="1292"/>
      <c r="U13" s="1298" t="s">
        <v>119</v>
      </c>
      <c r="V13" s="1292"/>
      <c r="W13" s="1868" t="s">
        <v>115</v>
      </c>
    </row>
    <row r="14" spans="1:45" ht="15" customHeight="1" x14ac:dyDescent="0.2">
      <c r="A14" s="1830"/>
      <c r="B14" s="1291"/>
      <c r="C14" s="1292"/>
      <c r="D14" s="2069"/>
      <c r="E14" s="2069"/>
      <c r="F14" s="2069"/>
      <c r="G14" s="1837"/>
      <c r="H14" s="1783"/>
      <c r="I14" s="1784"/>
      <c r="J14" s="1783"/>
      <c r="K14" s="1784"/>
      <c r="L14" s="1814"/>
      <c r="M14" s="1804"/>
      <c r="N14" s="1804"/>
      <c r="O14" s="1804"/>
      <c r="P14" s="1805"/>
      <c r="Q14" s="2056"/>
      <c r="R14" s="2039"/>
      <c r="S14" s="1291"/>
      <c r="T14" s="1292"/>
      <c r="U14" s="1291"/>
      <c r="V14" s="1292"/>
      <c r="W14" s="1791"/>
    </row>
    <row r="15" spans="1:45" ht="15" customHeight="1" x14ac:dyDescent="0.2">
      <c r="A15" s="1802" t="s">
        <v>1</v>
      </c>
      <c r="B15" s="1298" t="s">
        <v>257</v>
      </c>
      <c r="C15" s="1292"/>
      <c r="D15" s="2051"/>
      <c r="E15" s="1301"/>
      <c r="F15" s="1301"/>
      <c r="G15" s="1292"/>
      <c r="H15" s="1298" t="s">
        <v>119</v>
      </c>
      <c r="I15" s="1292"/>
      <c r="J15" s="1298" t="s">
        <v>119</v>
      </c>
      <c r="K15" s="1292"/>
      <c r="L15" s="1803" t="s">
        <v>377</v>
      </c>
      <c r="M15" s="1804"/>
      <c r="N15" s="1804"/>
      <c r="O15" s="1804"/>
      <c r="P15" s="1805"/>
      <c r="Q15" s="2036"/>
      <c r="R15" s="2037"/>
      <c r="S15" s="1298" t="s">
        <v>119</v>
      </c>
      <c r="T15" s="1292"/>
      <c r="U15" s="1298" t="s">
        <v>119</v>
      </c>
      <c r="V15" s="1292"/>
      <c r="W15" s="2050" t="s">
        <v>115</v>
      </c>
    </row>
    <row r="16" spans="1:45" ht="15" customHeight="1" x14ac:dyDescent="0.2">
      <c r="A16" s="1802"/>
      <c r="B16" s="1291"/>
      <c r="C16" s="1292"/>
      <c r="D16" s="1291"/>
      <c r="E16" s="1301"/>
      <c r="F16" s="1301"/>
      <c r="G16" s="1292"/>
      <c r="H16" s="1291"/>
      <c r="I16" s="1292"/>
      <c r="J16" s="1291"/>
      <c r="K16" s="1292"/>
      <c r="L16" s="1814"/>
      <c r="M16" s="1804"/>
      <c r="N16" s="1804"/>
      <c r="O16" s="1804"/>
      <c r="P16" s="1805"/>
      <c r="Q16" s="2038"/>
      <c r="R16" s="2039"/>
      <c r="S16" s="1291"/>
      <c r="T16" s="1292"/>
      <c r="U16" s="1291"/>
      <c r="V16" s="1292"/>
      <c r="W16" s="2050"/>
    </row>
    <row r="17" spans="1:23" ht="15" customHeight="1" x14ac:dyDescent="0.2">
      <c r="A17" s="1802" t="s">
        <v>2</v>
      </c>
      <c r="B17" s="1298" t="s">
        <v>257</v>
      </c>
      <c r="C17" s="1292"/>
      <c r="D17" s="2051"/>
      <c r="E17" s="1301"/>
      <c r="F17" s="1301"/>
      <c r="G17" s="1292"/>
      <c r="H17" s="1298" t="s">
        <v>119</v>
      </c>
      <c r="I17" s="1292"/>
      <c r="J17" s="1298" t="s">
        <v>119</v>
      </c>
      <c r="K17" s="1292"/>
      <c r="L17" s="1803" t="s">
        <v>377</v>
      </c>
      <c r="M17" s="1804"/>
      <c r="N17" s="1804"/>
      <c r="O17" s="1804"/>
      <c r="P17" s="1805"/>
      <c r="Q17" s="2036"/>
      <c r="R17" s="2037"/>
      <c r="S17" s="1298" t="s">
        <v>119</v>
      </c>
      <c r="T17" s="1292"/>
      <c r="U17" s="1298" t="s">
        <v>119</v>
      </c>
      <c r="V17" s="1292"/>
      <c r="W17" s="2050" t="s">
        <v>115</v>
      </c>
    </row>
    <row r="18" spans="1:23" ht="15" customHeight="1" x14ac:dyDescent="0.2">
      <c r="A18" s="1802"/>
      <c r="B18" s="1291"/>
      <c r="C18" s="1292"/>
      <c r="D18" s="1291"/>
      <c r="E18" s="1301"/>
      <c r="F18" s="1301"/>
      <c r="G18" s="1292"/>
      <c r="H18" s="1291"/>
      <c r="I18" s="1292"/>
      <c r="J18" s="1291"/>
      <c r="K18" s="1292"/>
      <c r="L18" s="1814"/>
      <c r="M18" s="1804"/>
      <c r="N18" s="1804"/>
      <c r="O18" s="1804"/>
      <c r="P18" s="1805"/>
      <c r="Q18" s="2038"/>
      <c r="R18" s="2039"/>
      <c r="S18" s="1291"/>
      <c r="T18" s="1292"/>
      <c r="U18" s="1291"/>
      <c r="V18" s="1292"/>
      <c r="W18" s="2050"/>
    </row>
    <row r="19" spans="1:23" ht="15" customHeight="1" x14ac:dyDescent="0.2">
      <c r="A19" s="1802" t="s">
        <v>3</v>
      </c>
      <c r="B19" s="1298" t="s">
        <v>257</v>
      </c>
      <c r="C19" s="1292"/>
      <c r="D19" s="2051"/>
      <c r="E19" s="1301"/>
      <c r="F19" s="1301"/>
      <c r="G19" s="1292"/>
      <c r="H19" s="1298" t="s">
        <v>119</v>
      </c>
      <c r="I19" s="1292"/>
      <c r="J19" s="1298" t="s">
        <v>119</v>
      </c>
      <c r="K19" s="1292"/>
      <c r="L19" s="1803" t="s">
        <v>377</v>
      </c>
      <c r="M19" s="1804"/>
      <c r="N19" s="1804"/>
      <c r="O19" s="1804"/>
      <c r="P19" s="1805"/>
      <c r="Q19" s="2036"/>
      <c r="R19" s="2037"/>
      <c r="S19" s="1298" t="s">
        <v>119</v>
      </c>
      <c r="T19" s="1292"/>
      <c r="U19" s="1298" t="s">
        <v>119</v>
      </c>
      <c r="V19" s="1292"/>
      <c r="W19" s="2050" t="s">
        <v>115</v>
      </c>
    </row>
    <row r="20" spans="1:23" ht="15" customHeight="1" x14ac:dyDescent="0.2">
      <c r="A20" s="1802"/>
      <c r="B20" s="1291"/>
      <c r="C20" s="1292"/>
      <c r="D20" s="1291"/>
      <c r="E20" s="1301"/>
      <c r="F20" s="1301"/>
      <c r="G20" s="1292"/>
      <c r="H20" s="1291"/>
      <c r="I20" s="1292"/>
      <c r="J20" s="1291"/>
      <c r="K20" s="1292"/>
      <c r="L20" s="1814"/>
      <c r="M20" s="1804"/>
      <c r="N20" s="1804"/>
      <c r="O20" s="1804"/>
      <c r="P20" s="1805"/>
      <c r="Q20" s="2038"/>
      <c r="R20" s="2039"/>
      <c r="S20" s="1291"/>
      <c r="T20" s="1292"/>
      <c r="U20" s="1291"/>
      <c r="V20" s="1292"/>
      <c r="W20" s="2050"/>
    </row>
    <row r="21" spans="1:23" ht="15" customHeight="1" x14ac:dyDescent="0.2">
      <c r="A21" s="1802" t="s">
        <v>4</v>
      </c>
      <c r="B21" s="1298" t="s">
        <v>257</v>
      </c>
      <c r="C21" s="1292"/>
      <c r="D21" s="2051"/>
      <c r="E21" s="1301"/>
      <c r="F21" s="1301"/>
      <c r="G21" s="1292"/>
      <c r="H21" s="1298" t="s">
        <v>119</v>
      </c>
      <c r="I21" s="1292"/>
      <c r="J21" s="1298" t="s">
        <v>119</v>
      </c>
      <c r="K21" s="1292"/>
      <c r="L21" s="1803" t="s">
        <v>377</v>
      </c>
      <c r="M21" s="1804"/>
      <c r="N21" s="1804"/>
      <c r="O21" s="1804"/>
      <c r="P21" s="1805"/>
      <c r="Q21" s="2036"/>
      <c r="R21" s="2037"/>
      <c r="S21" s="1298" t="s">
        <v>119</v>
      </c>
      <c r="T21" s="1292"/>
      <c r="U21" s="1298" t="s">
        <v>119</v>
      </c>
      <c r="V21" s="1292"/>
      <c r="W21" s="2050" t="s">
        <v>115</v>
      </c>
    </row>
    <row r="22" spans="1:23" ht="15" customHeight="1" x14ac:dyDescent="0.2">
      <c r="A22" s="1802"/>
      <c r="B22" s="1291"/>
      <c r="C22" s="1292"/>
      <c r="D22" s="1291"/>
      <c r="E22" s="1301"/>
      <c r="F22" s="1301"/>
      <c r="G22" s="1292"/>
      <c r="H22" s="1291"/>
      <c r="I22" s="1292"/>
      <c r="J22" s="1291"/>
      <c r="K22" s="1292"/>
      <c r="L22" s="1814"/>
      <c r="M22" s="1804"/>
      <c r="N22" s="1804"/>
      <c r="O22" s="1804"/>
      <c r="P22" s="1805"/>
      <c r="Q22" s="2038"/>
      <c r="R22" s="2039"/>
      <c r="S22" s="1291"/>
      <c r="T22" s="1292"/>
      <c r="U22" s="1291"/>
      <c r="V22" s="1292"/>
      <c r="W22" s="2050"/>
    </row>
    <row r="23" spans="1:23" ht="15" customHeight="1" x14ac:dyDescent="0.2">
      <c r="A23" s="1802" t="s">
        <v>5</v>
      </c>
      <c r="B23" s="1298" t="s">
        <v>257</v>
      </c>
      <c r="C23" s="1292"/>
      <c r="D23" s="2051"/>
      <c r="E23" s="1301"/>
      <c r="F23" s="1301"/>
      <c r="G23" s="1292"/>
      <c r="H23" s="1298" t="s">
        <v>119</v>
      </c>
      <c r="I23" s="1292"/>
      <c r="J23" s="1298" t="s">
        <v>119</v>
      </c>
      <c r="K23" s="1292"/>
      <c r="L23" s="1803" t="s">
        <v>377</v>
      </c>
      <c r="M23" s="1804"/>
      <c r="N23" s="1804"/>
      <c r="O23" s="1804"/>
      <c r="P23" s="1805"/>
      <c r="Q23" s="2036"/>
      <c r="R23" s="2037"/>
      <c r="S23" s="1298" t="s">
        <v>119</v>
      </c>
      <c r="T23" s="1292"/>
      <c r="U23" s="1298" t="s">
        <v>119</v>
      </c>
      <c r="V23" s="1292"/>
      <c r="W23" s="2050" t="s">
        <v>115</v>
      </c>
    </row>
    <row r="24" spans="1:23" ht="15" customHeight="1" x14ac:dyDescent="0.2">
      <c r="A24" s="1802"/>
      <c r="B24" s="1291"/>
      <c r="C24" s="1292"/>
      <c r="D24" s="1291"/>
      <c r="E24" s="1301"/>
      <c r="F24" s="1301"/>
      <c r="G24" s="1292"/>
      <c r="H24" s="1291"/>
      <c r="I24" s="1292"/>
      <c r="J24" s="1291"/>
      <c r="K24" s="1292"/>
      <c r="L24" s="1814"/>
      <c r="M24" s="1804"/>
      <c r="N24" s="1804"/>
      <c r="O24" s="1804"/>
      <c r="P24" s="1805"/>
      <c r="Q24" s="2038"/>
      <c r="R24" s="2039"/>
      <c r="S24" s="1291"/>
      <c r="T24" s="1292"/>
      <c r="U24" s="1291"/>
      <c r="V24" s="1292"/>
      <c r="W24" s="2050"/>
    </row>
    <row r="25" spans="1:23" ht="15" customHeight="1" x14ac:dyDescent="0.2">
      <c r="A25" s="2052" t="s">
        <v>6</v>
      </c>
      <c r="B25" s="1298" t="s">
        <v>257</v>
      </c>
      <c r="C25" s="1292"/>
      <c r="D25" s="2070"/>
      <c r="E25" s="1302"/>
      <c r="F25" s="1302"/>
      <c r="G25" s="1282"/>
      <c r="H25" s="1298" t="s">
        <v>119</v>
      </c>
      <c r="I25" s="1292"/>
      <c r="J25" s="1298" t="s">
        <v>119</v>
      </c>
      <c r="K25" s="1292"/>
      <c r="L25" s="1803" t="s">
        <v>377</v>
      </c>
      <c r="M25" s="1804"/>
      <c r="N25" s="1804"/>
      <c r="O25" s="1804"/>
      <c r="P25" s="1805"/>
      <c r="Q25" s="2036"/>
      <c r="R25" s="2037"/>
      <c r="S25" s="1298" t="s">
        <v>119</v>
      </c>
      <c r="T25" s="1292"/>
      <c r="U25" s="1298" t="s">
        <v>119</v>
      </c>
      <c r="V25" s="1292"/>
      <c r="W25" s="2050" t="s">
        <v>115</v>
      </c>
    </row>
    <row r="26" spans="1:23" ht="15" customHeight="1" x14ac:dyDescent="0.2">
      <c r="A26" s="2053"/>
      <c r="B26" s="1291"/>
      <c r="C26" s="1292"/>
      <c r="D26" s="481"/>
      <c r="E26" s="482"/>
      <c r="F26" s="482"/>
      <c r="G26" s="483"/>
      <c r="H26" s="1291"/>
      <c r="I26" s="1292"/>
      <c r="J26" s="1291"/>
      <c r="K26" s="1292"/>
      <c r="L26" s="1814"/>
      <c r="M26" s="1804"/>
      <c r="N26" s="1804"/>
      <c r="O26" s="1804"/>
      <c r="P26" s="1805"/>
      <c r="Q26" s="2038"/>
      <c r="R26" s="2039"/>
      <c r="S26" s="1291"/>
      <c r="T26" s="1292"/>
      <c r="U26" s="1291"/>
      <c r="V26" s="1292"/>
      <c r="W26" s="2050"/>
    </row>
    <row r="27" spans="1:23" ht="15" customHeight="1" x14ac:dyDescent="0.2">
      <c r="A27" s="1802" t="s">
        <v>7</v>
      </c>
      <c r="B27" s="1298" t="s">
        <v>257</v>
      </c>
      <c r="C27" s="1292"/>
      <c r="D27" s="484"/>
      <c r="E27" s="485"/>
      <c r="F27" s="485"/>
      <c r="G27" s="486"/>
      <c r="H27" s="1298" t="s">
        <v>119</v>
      </c>
      <c r="I27" s="1292"/>
      <c r="J27" s="1298" t="s">
        <v>119</v>
      </c>
      <c r="K27" s="1292"/>
      <c r="L27" s="1803" t="s">
        <v>377</v>
      </c>
      <c r="M27" s="1804"/>
      <c r="N27" s="1804"/>
      <c r="O27" s="1804"/>
      <c r="P27" s="1805"/>
      <c r="Q27" s="2036"/>
      <c r="R27" s="2037"/>
      <c r="S27" s="1298" t="s">
        <v>119</v>
      </c>
      <c r="T27" s="1292"/>
      <c r="U27" s="1298" t="s">
        <v>119</v>
      </c>
      <c r="V27" s="1292"/>
      <c r="W27" s="2050" t="s">
        <v>115</v>
      </c>
    </row>
    <row r="28" spans="1:23" ht="15" customHeight="1" x14ac:dyDescent="0.2">
      <c r="A28" s="1802"/>
      <c r="B28" s="1291"/>
      <c r="C28" s="1292"/>
      <c r="D28" s="481"/>
      <c r="E28" s="482"/>
      <c r="F28" s="482"/>
      <c r="G28" s="483"/>
      <c r="H28" s="1291"/>
      <c r="I28" s="1292"/>
      <c r="J28" s="1291"/>
      <c r="K28" s="1292"/>
      <c r="L28" s="1814"/>
      <c r="M28" s="1804"/>
      <c r="N28" s="1804"/>
      <c r="O28" s="1804"/>
      <c r="P28" s="1805"/>
      <c r="Q28" s="2038"/>
      <c r="R28" s="2039"/>
      <c r="S28" s="1291"/>
      <c r="T28" s="1292"/>
      <c r="U28" s="1291"/>
      <c r="V28" s="1292"/>
      <c r="W28" s="2050"/>
    </row>
    <row r="29" spans="1:23" ht="15" customHeight="1" x14ac:dyDescent="0.2">
      <c r="A29" s="2052" t="s">
        <v>8</v>
      </c>
      <c r="B29" s="1298" t="s">
        <v>257</v>
      </c>
      <c r="C29" s="1292"/>
      <c r="D29" s="487"/>
      <c r="E29" s="485"/>
      <c r="F29" s="485"/>
      <c r="G29" s="486"/>
      <c r="H29" s="1298" t="s">
        <v>119</v>
      </c>
      <c r="I29" s="1292"/>
      <c r="J29" s="1298" t="s">
        <v>119</v>
      </c>
      <c r="K29" s="1292"/>
      <c r="L29" s="1803" t="s">
        <v>377</v>
      </c>
      <c r="M29" s="1804"/>
      <c r="N29" s="1804"/>
      <c r="O29" s="1804"/>
      <c r="P29" s="1805"/>
      <c r="Q29" s="2036"/>
      <c r="R29" s="2037"/>
      <c r="S29" s="1298" t="s">
        <v>119</v>
      </c>
      <c r="T29" s="1292"/>
      <c r="U29" s="1298" t="s">
        <v>119</v>
      </c>
      <c r="V29" s="1292"/>
      <c r="W29" s="2050" t="s">
        <v>115</v>
      </c>
    </row>
    <row r="30" spans="1:23" ht="15" customHeight="1" x14ac:dyDescent="0.2">
      <c r="A30" s="2053"/>
      <c r="B30" s="1291"/>
      <c r="C30" s="1292"/>
      <c r="D30" s="488"/>
      <c r="E30" s="489"/>
      <c r="F30" s="489"/>
      <c r="G30" s="490"/>
      <c r="H30" s="1291"/>
      <c r="I30" s="1292"/>
      <c r="J30" s="1291"/>
      <c r="K30" s="1292"/>
      <c r="L30" s="1814"/>
      <c r="M30" s="1804"/>
      <c r="N30" s="1804"/>
      <c r="O30" s="1804"/>
      <c r="P30" s="1805"/>
      <c r="Q30" s="2038"/>
      <c r="R30" s="2039"/>
      <c r="S30" s="1291"/>
      <c r="T30" s="1292"/>
      <c r="U30" s="1291"/>
      <c r="V30" s="1292"/>
      <c r="W30" s="2050"/>
    </row>
    <row r="31" spans="1:23" ht="15" customHeight="1" x14ac:dyDescent="0.2">
      <c r="A31" s="1802" t="s">
        <v>9</v>
      </c>
      <c r="B31" s="1298" t="s">
        <v>257</v>
      </c>
      <c r="C31" s="1292"/>
      <c r="D31" s="2051"/>
      <c r="E31" s="1301"/>
      <c r="F31" s="1301"/>
      <c r="G31" s="1292"/>
      <c r="H31" s="1298" t="s">
        <v>119</v>
      </c>
      <c r="I31" s="1292"/>
      <c r="J31" s="1298" t="s">
        <v>119</v>
      </c>
      <c r="K31" s="1292"/>
      <c r="L31" s="1803" t="s">
        <v>377</v>
      </c>
      <c r="M31" s="1804"/>
      <c r="N31" s="1804"/>
      <c r="O31" s="1804"/>
      <c r="P31" s="1805"/>
      <c r="Q31" s="2036"/>
      <c r="R31" s="2037"/>
      <c r="S31" s="1298" t="s">
        <v>119</v>
      </c>
      <c r="T31" s="1292"/>
      <c r="U31" s="1298" t="s">
        <v>119</v>
      </c>
      <c r="V31" s="1292"/>
      <c r="W31" s="2050" t="s">
        <v>115</v>
      </c>
    </row>
    <row r="32" spans="1:23" ht="15" customHeight="1" x14ac:dyDescent="0.2">
      <c r="A32" s="1802"/>
      <c r="B32" s="1291"/>
      <c r="C32" s="1292"/>
      <c r="D32" s="1291"/>
      <c r="E32" s="1301"/>
      <c r="F32" s="1301"/>
      <c r="G32" s="1292"/>
      <c r="H32" s="1291"/>
      <c r="I32" s="1292"/>
      <c r="J32" s="1291"/>
      <c r="K32" s="1292"/>
      <c r="L32" s="1814"/>
      <c r="M32" s="1804"/>
      <c r="N32" s="1804"/>
      <c r="O32" s="1804"/>
      <c r="P32" s="1805"/>
      <c r="Q32" s="2038"/>
      <c r="R32" s="2039"/>
      <c r="S32" s="1291"/>
      <c r="T32" s="1292"/>
      <c r="U32" s="1291"/>
      <c r="V32" s="1292"/>
      <c r="W32" s="2050"/>
    </row>
    <row r="33" spans="1:23" ht="15" customHeight="1" x14ac:dyDescent="0.2">
      <c r="A33" s="1802" t="s">
        <v>10</v>
      </c>
      <c r="B33" s="1298" t="s">
        <v>257</v>
      </c>
      <c r="C33" s="1292"/>
      <c r="D33" s="2051"/>
      <c r="E33" s="1301"/>
      <c r="F33" s="1301"/>
      <c r="G33" s="1292"/>
      <c r="H33" s="1298" t="s">
        <v>119</v>
      </c>
      <c r="I33" s="1292"/>
      <c r="J33" s="1298" t="s">
        <v>119</v>
      </c>
      <c r="K33" s="1292"/>
      <c r="L33" s="1803" t="s">
        <v>377</v>
      </c>
      <c r="M33" s="1804"/>
      <c r="N33" s="1804"/>
      <c r="O33" s="1804"/>
      <c r="P33" s="1805"/>
      <c r="Q33" s="2036"/>
      <c r="R33" s="2037"/>
      <c r="S33" s="1298" t="s">
        <v>119</v>
      </c>
      <c r="T33" s="1292"/>
      <c r="U33" s="1298" t="s">
        <v>119</v>
      </c>
      <c r="V33" s="1292"/>
      <c r="W33" s="2050" t="s">
        <v>115</v>
      </c>
    </row>
    <row r="34" spans="1:23" ht="15" customHeight="1" x14ac:dyDescent="0.2">
      <c r="A34" s="1802"/>
      <c r="B34" s="1291"/>
      <c r="C34" s="1292"/>
      <c r="D34" s="1291"/>
      <c r="E34" s="1301"/>
      <c r="F34" s="1301"/>
      <c r="G34" s="1292"/>
      <c r="H34" s="1291"/>
      <c r="I34" s="1292"/>
      <c r="J34" s="1291"/>
      <c r="K34" s="1292"/>
      <c r="L34" s="1814"/>
      <c r="M34" s="1804"/>
      <c r="N34" s="1804"/>
      <c r="O34" s="1804"/>
      <c r="P34" s="1805"/>
      <c r="Q34" s="2038"/>
      <c r="R34" s="2039"/>
      <c r="S34" s="1291"/>
      <c r="T34" s="1292"/>
      <c r="U34" s="1291"/>
      <c r="V34" s="1292"/>
      <c r="W34" s="2050"/>
    </row>
    <row r="35" spans="1:23" ht="15" customHeight="1" x14ac:dyDescent="0.2">
      <c r="A35" s="1802" t="s">
        <v>11</v>
      </c>
      <c r="B35" s="1298" t="s">
        <v>257</v>
      </c>
      <c r="C35" s="1292"/>
      <c r="D35" s="2051"/>
      <c r="E35" s="1301"/>
      <c r="F35" s="1301"/>
      <c r="G35" s="1292"/>
      <c r="H35" s="1298" t="s">
        <v>119</v>
      </c>
      <c r="I35" s="1292"/>
      <c r="J35" s="1298" t="s">
        <v>119</v>
      </c>
      <c r="K35" s="1292"/>
      <c r="L35" s="1803" t="s">
        <v>377</v>
      </c>
      <c r="M35" s="1804"/>
      <c r="N35" s="1804"/>
      <c r="O35" s="1804"/>
      <c r="P35" s="1805"/>
      <c r="Q35" s="2036"/>
      <c r="R35" s="2037"/>
      <c r="S35" s="1298" t="s">
        <v>119</v>
      </c>
      <c r="T35" s="1292"/>
      <c r="U35" s="1298" t="s">
        <v>119</v>
      </c>
      <c r="V35" s="1292"/>
      <c r="W35" s="2050" t="s">
        <v>115</v>
      </c>
    </row>
    <row r="36" spans="1:23" ht="15" customHeight="1" x14ac:dyDescent="0.2">
      <c r="A36" s="1802"/>
      <c r="B36" s="1291"/>
      <c r="C36" s="1292"/>
      <c r="D36" s="1291"/>
      <c r="E36" s="1301"/>
      <c r="F36" s="1301"/>
      <c r="G36" s="1292"/>
      <c r="H36" s="1291"/>
      <c r="I36" s="1292"/>
      <c r="J36" s="1291"/>
      <c r="K36" s="1292"/>
      <c r="L36" s="1814"/>
      <c r="M36" s="1804"/>
      <c r="N36" s="1804"/>
      <c r="O36" s="1804"/>
      <c r="P36" s="1805"/>
      <c r="Q36" s="2038"/>
      <c r="R36" s="2039"/>
      <c r="S36" s="1291"/>
      <c r="T36" s="1292"/>
      <c r="U36" s="1291"/>
      <c r="V36" s="1292"/>
      <c r="W36" s="2050"/>
    </row>
    <row r="37" spans="1:23" ht="15" customHeight="1" x14ac:dyDescent="0.2">
      <c r="A37" s="1802" t="s">
        <v>12</v>
      </c>
      <c r="B37" s="1298" t="s">
        <v>257</v>
      </c>
      <c r="C37" s="1292"/>
      <c r="D37" s="2051"/>
      <c r="E37" s="1301"/>
      <c r="F37" s="1301"/>
      <c r="G37" s="1292"/>
      <c r="H37" s="1298" t="s">
        <v>119</v>
      </c>
      <c r="I37" s="1292"/>
      <c r="J37" s="1298" t="s">
        <v>119</v>
      </c>
      <c r="K37" s="1292"/>
      <c r="L37" s="1803" t="s">
        <v>377</v>
      </c>
      <c r="M37" s="1804"/>
      <c r="N37" s="1804"/>
      <c r="O37" s="1804"/>
      <c r="P37" s="1805"/>
      <c r="Q37" s="2036"/>
      <c r="R37" s="2037"/>
      <c r="S37" s="1298" t="s">
        <v>119</v>
      </c>
      <c r="T37" s="1292"/>
      <c r="U37" s="1298" t="s">
        <v>119</v>
      </c>
      <c r="V37" s="1292"/>
      <c r="W37" s="2050" t="s">
        <v>115</v>
      </c>
    </row>
    <row r="38" spans="1:23" ht="15" customHeight="1" x14ac:dyDescent="0.2">
      <c r="A38" s="1802"/>
      <c r="B38" s="1291"/>
      <c r="C38" s="1292"/>
      <c r="D38" s="1291"/>
      <c r="E38" s="1301"/>
      <c r="F38" s="1301"/>
      <c r="G38" s="1292"/>
      <c r="H38" s="1291"/>
      <c r="I38" s="1292"/>
      <c r="J38" s="1291"/>
      <c r="K38" s="1292"/>
      <c r="L38" s="1814"/>
      <c r="M38" s="1804"/>
      <c r="N38" s="1804"/>
      <c r="O38" s="1804"/>
      <c r="P38" s="1805"/>
      <c r="Q38" s="2038"/>
      <c r="R38" s="2039"/>
      <c r="S38" s="1291"/>
      <c r="T38" s="1292"/>
      <c r="U38" s="1291"/>
      <c r="V38" s="1292"/>
      <c r="W38" s="2050"/>
    </row>
    <row r="39" spans="1:23" ht="15" customHeight="1" x14ac:dyDescent="0.2">
      <c r="A39" s="1802" t="s">
        <v>13</v>
      </c>
      <c r="B39" s="1298" t="s">
        <v>257</v>
      </c>
      <c r="C39" s="1292"/>
      <c r="D39" s="2051"/>
      <c r="E39" s="1301"/>
      <c r="F39" s="1301"/>
      <c r="G39" s="1292"/>
      <c r="H39" s="1298" t="s">
        <v>119</v>
      </c>
      <c r="I39" s="1292"/>
      <c r="J39" s="1298" t="s">
        <v>119</v>
      </c>
      <c r="K39" s="1292"/>
      <c r="L39" s="1803" t="s">
        <v>377</v>
      </c>
      <c r="M39" s="1804"/>
      <c r="N39" s="1804"/>
      <c r="O39" s="1804"/>
      <c r="P39" s="1805"/>
      <c r="Q39" s="2036"/>
      <c r="R39" s="2037"/>
      <c r="S39" s="1298" t="s">
        <v>119</v>
      </c>
      <c r="T39" s="1292"/>
      <c r="U39" s="1298" t="s">
        <v>119</v>
      </c>
      <c r="V39" s="1292"/>
      <c r="W39" s="2050" t="s">
        <v>115</v>
      </c>
    </row>
    <row r="40" spans="1:23" ht="15" customHeight="1" x14ac:dyDescent="0.2">
      <c r="A40" s="1802"/>
      <c r="B40" s="1291"/>
      <c r="C40" s="1292"/>
      <c r="D40" s="1291"/>
      <c r="E40" s="1301"/>
      <c r="F40" s="1301"/>
      <c r="G40" s="1292"/>
      <c r="H40" s="1291"/>
      <c r="I40" s="1292"/>
      <c r="J40" s="1291"/>
      <c r="K40" s="1292"/>
      <c r="L40" s="1814"/>
      <c r="M40" s="1804"/>
      <c r="N40" s="1804"/>
      <c r="O40" s="1804"/>
      <c r="P40" s="1805"/>
      <c r="Q40" s="2038"/>
      <c r="R40" s="2039"/>
      <c r="S40" s="1291"/>
      <c r="T40" s="1292"/>
      <c r="U40" s="1291"/>
      <c r="V40" s="1292"/>
      <c r="W40" s="2050"/>
    </row>
    <row r="41" spans="1:23" ht="15" customHeight="1" x14ac:dyDescent="0.2">
      <c r="A41" s="1802" t="s">
        <v>14</v>
      </c>
      <c r="B41" s="1298" t="s">
        <v>257</v>
      </c>
      <c r="C41" s="1292"/>
      <c r="D41" s="2051"/>
      <c r="E41" s="1301"/>
      <c r="F41" s="1301"/>
      <c r="G41" s="1292"/>
      <c r="H41" s="1298" t="s">
        <v>119</v>
      </c>
      <c r="I41" s="1292"/>
      <c r="J41" s="1298" t="s">
        <v>119</v>
      </c>
      <c r="K41" s="1292"/>
      <c r="L41" s="1803" t="s">
        <v>377</v>
      </c>
      <c r="M41" s="1804"/>
      <c r="N41" s="1804"/>
      <c r="O41" s="1804"/>
      <c r="P41" s="1805"/>
      <c r="Q41" s="2036"/>
      <c r="R41" s="2037"/>
      <c r="S41" s="1298" t="s">
        <v>119</v>
      </c>
      <c r="T41" s="1292"/>
      <c r="U41" s="1298" t="s">
        <v>119</v>
      </c>
      <c r="V41" s="1292"/>
      <c r="W41" s="2050" t="s">
        <v>115</v>
      </c>
    </row>
    <row r="42" spans="1:23" ht="15" customHeight="1" x14ac:dyDescent="0.2">
      <c r="A42" s="1802"/>
      <c r="B42" s="1291"/>
      <c r="C42" s="1292"/>
      <c r="D42" s="1291"/>
      <c r="E42" s="1301"/>
      <c r="F42" s="1301"/>
      <c r="G42" s="1292"/>
      <c r="H42" s="1291"/>
      <c r="I42" s="1292"/>
      <c r="J42" s="1291"/>
      <c r="K42" s="1292"/>
      <c r="L42" s="1814"/>
      <c r="M42" s="1804"/>
      <c r="N42" s="1804"/>
      <c r="O42" s="1804"/>
      <c r="P42" s="1805"/>
      <c r="Q42" s="2038"/>
      <c r="R42" s="2039"/>
      <c r="S42" s="1291"/>
      <c r="T42" s="1292"/>
      <c r="U42" s="1291"/>
      <c r="V42" s="1292"/>
      <c r="W42" s="2050"/>
    </row>
    <row r="43" spans="1:23" ht="14.1" customHeight="1" x14ac:dyDescent="0.2">
      <c r="A43" s="1802" t="s">
        <v>15</v>
      </c>
      <c r="B43" s="1298" t="s">
        <v>257</v>
      </c>
      <c r="C43" s="1292"/>
      <c r="D43" s="2051"/>
      <c r="E43" s="1301"/>
      <c r="F43" s="1301"/>
      <c r="G43" s="1292"/>
      <c r="H43" s="1298" t="s">
        <v>119</v>
      </c>
      <c r="I43" s="1292"/>
      <c r="J43" s="1298" t="s">
        <v>119</v>
      </c>
      <c r="K43" s="1292"/>
      <c r="L43" s="1803" t="s">
        <v>377</v>
      </c>
      <c r="M43" s="1804"/>
      <c r="N43" s="1804"/>
      <c r="O43" s="1804"/>
      <c r="P43" s="1805"/>
      <c r="Q43" s="2036"/>
      <c r="R43" s="2037"/>
      <c r="S43" s="1298" t="s">
        <v>119</v>
      </c>
      <c r="T43" s="1292"/>
      <c r="U43" s="1298" t="s">
        <v>119</v>
      </c>
      <c r="V43" s="1292"/>
      <c r="W43" s="2050" t="s">
        <v>115</v>
      </c>
    </row>
    <row r="44" spans="1:23" ht="14.1" customHeight="1" x14ac:dyDescent="0.2">
      <c r="A44" s="1802"/>
      <c r="B44" s="1291"/>
      <c r="C44" s="1292"/>
      <c r="D44" s="1291"/>
      <c r="E44" s="1301"/>
      <c r="F44" s="1301"/>
      <c r="G44" s="1292"/>
      <c r="H44" s="1291"/>
      <c r="I44" s="1292"/>
      <c r="J44" s="1291"/>
      <c r="K44" s="1292"/>
      <c r="L44" s="1814"/>
      <c r="M44" s="1804"/>
      <c r="N44" s="1804"/>
      <c r="O44" s="1804"/>
      <c r="P44" s="1805"/>
      <c r="Q44" s="2038"/>
      <c r="R44" s="2039"/>
      <c r="S44" s="1291"/>
      <c r="T44" s="1292"/>
      <c r="U44" s="1291"/>
      <c r="V44" s="1292"/>
      <c r="W44" s="2050"/>
    </row>
    <row r="45" spans="1:23" ht="14.1" customHeight="1" x14ac:dyDescent="0.2">
      <c r="A45" s="1802" t="s">
        <v>16</v>
      </c>
      <c r="B45" s="1298" t="s">
        <v>257</v>
      </c>
      <c r="C45" s="1292"/>
      <c r="D45" s="2051"/>
      <c r="E45" s="1301"/>
      <c r="F45" s="1301"/>
      <c r="G45" s="1292"/>
      <c r="H45" s="1298" t="s">
        <v>119</v>
      </c>
      <c r="I45" s="1292"/>
      <c r="J45" s="1298" t="s">
        <v>119</v>
      </c>
      <c r="K45" s="1292"/>
      <c r="L45" s="1803" t="s">
        <v>377</v>
      </c>
      <c r="M45" s="1804"/>
      <c r="N45" s="1804"/>
      <c r="O45" s="1804"/>
      <c r="P45" s="1805"/>
      <c r="Q45" s="2036"/>
      <c r="R45" s="2037"/>
      <c r="S45" s="1298" t="s">
        <v>119</v>
      </c>
      <c r="T45" s="1292"/>
      <c r="U45" s="1298" t="s">
        <v>119</v>
      </c>
      <c r="V45" s="1292"/>
      <c r="W45" s="2050" t="s">
        <v>115</v>
      </c>
    </row>
    <row r="46" spans="1:23" ht="14.1" customHeight="1" x14ac:dyDescent="0.2">
      <c r="A46" s="1802"/>
      <c r="B46" s="1291"/>
      <c r="C46" s="1292"/>
      <c r="D46" s="1291"/>
      <c r="E46" s="1301"/>
      <c r="F46" s="1301"/>
      <c r="G46" s="1292"/>
      <c r="H46" s="1291"/>
      <c r="I46" s="1292"/>
      <c r="J46" s="1291"/>
      <c r="K46" s="1292"/>
      <c r="L46" s="1814"/>
      <c r="M46" s="1804"/>
      <c r="N46" s="1804"/>
      <c r="O46" s="1804"/>
      <c r="P46" s="1805"/>
      <c r="Q46" s="2038"/>
      <c r="R46" s="2039"/>
      <c r="S46" s="1291"/>
      <c r="T46" s="1292"/>
      <c r="U46" s="1291"/>
      <c r="V46" s="1292"/>
      <c r="W46" s="2050"/>
    </row>
    <row r="47" spans="1:23" ht="14.1" customHeight="1" x14ac:dyDescent="0.2">
      <c r="A47" s="1802" t="s">
        <v>17</v>
      </c>
      <c r="B47" s="1298" t="s">
        <v>257</v>
      </c>
      <c r="C47" s="1292"/>
      <c r="D47" s="2077"/>
      <c r="E47" s="2069"/>
      <c r="F47" s="2069"/>
      <c r="G47" s="1837"/>
      <c r="H47" s="1298" t="s">
        <v>119</v>
      </c>
      <c r="I47" s="1292"/>
      <c r="J47" s="1298" t="s">
        <v>119</v>
      </c>
      <c r="K47" s="1292"/>
      <c r="L47" s="1803" t="s">
        <v>377</v>
      </c>
      <c r="M47" s="1804"/>
      <c r="N47" s="1804"/>
      <c r="O47" s="1804"/>
      <c r="P47" s="1805"/>
      <c r="Q47" s="2036"/>
      <c r="R47" s="2037"/>
      <c r="S47" s="1298" t="s">
        <v>119</v>
      </c>
      <c r="T47" s="1292"/>
      <c r="U47" s="1298" t="s">
        <v>119</v>
      </c>
      <c r="V47" s="1292"/>
      <c r="W47" s="2050" t="s">
        <v>115</v>
      </c>
    </row>
    <row r="48" spans="1:23" ht="14.1" customHeight="1" x14ac:dyDescent="0.2">
      <c r="A48" s="1802"/>
      <c r="B48" s="1291"/>
      <c r="C48" s="1292"/>
      <c r="D48" s="1783"/>
      <c r="E48" s="2078"/>
      <c r="F48" s="2078"/>
      <c r="G48" s="1784"/>
      <c r="H48" s="1291"/>
      <c r="I48" s="1292"/>
      <c r="J48" s="1291"/>
      <c r="K48" s="1292"/>
      <c r="L48" s="1814"/>
      <c r="M48" s="1804"/>
      <c r="N48" s="1804"/>
      <c r="O48" s="1804"/>
      <c r="P48" s="1805"/>
      <c r="Q48" s="2038"/>
      <c r="R48" s="2039"/>
      <c r="S48" s="1291"/>
      <c r="T48" s="1292"/>
      <c r="U48" s="1291"/>
      <c r="V48" s="1292"/>
      <c r="W48" s="2050"/>
    </row>
    <row r="49" spans="1:24" ht="14.1" customHeight="1" x14ac:dyDescent="0.2">
      <c r="A49" s="1802" t="s">
        <v>18</v>
      </c>
      <c r="B49" s="1298" t="s">
        <v>257</v>
      </c>
      <c r="C49" s="1292"/>
      <c r="D49" s="2077"/>
      <c r="E49" s="2069"/>
      <c r="F49" s="2069"/>
      <c r="G49" s="1837"/>
      <c r="H49" s="1298" t="s">
        <v>119</v>
      </c>
      <c r="I49" s="1292"/>
      <c r="J49" s="1298" t="s">
        <v>119</v>
      </c>
      <c r="K49" s="1292"/>
      <c r="L49" s="1803" t="s">
        <v>377</v>
      </c>
      <c r="M49" s="1804"/>
      <c r="N49" s="1804"/>
      <c r="O49" s="1804"/>
      <c r="P49" s="1805"/>
      <c r="Q49" s="2036"/>
      <c r="R49" s="2037"/>
      <c r="S49" s="1298" t="s">
        <v>119</v>
      </c>
      <c r="T49" s="1292"/>
      <c r="U49" s="1298" t="s">
        <v>119</v>
      </c>
      <c r="V49" s="1292"/>
      <c r="W49" s="2050" t="s">
        <v>115</v>
      </c>
    </row>
    <row r="50" spans="1:24" ht="14.1" customHeight="1" x14ac:dyDescent="0.2">
      <c r="A50" s="1802"/>
      <c r="B50" s="1291"/>
      <c r="C50" s="1292"/>
      <c r="D50" s="1783"/>
      <c r="E50" s="2078"/>
      <c r="F50" s="2078"/>
      <c r="G50" s="1784"/>
      <c r="H50" s="1291"/>
      <c r="I50" s="1292"/>
      <c r="J50" s="1291"/>
      <c r="K50" s="1292"/>
      <c r="L50" s="1814"/>
      <c r="M50" s="1804"/>
      <c r="N50" s="1804"/>
      <c r="O50" s="1804"/>
      <c r="P50" s="1805"/>
      <c r="Q50" s="2038"/>
      <c r="R50" s="2039"/>
      <c r="S50" s="1291"/>
      <c r="T50" s="1292"/>
      <c r="U50" s="1291"/>
      <c r="V50" s="1292"/>
      <c r="W50" s="2050"/>
    </row>
    <row r="51" spans="1:24" ht="14.1" customHeight="1" x14ac:dyDescent="0.2">
      <c r="A51" s="1802" t="s">
        <v>19</v>
      </c>
      <c r="B51" s="1298" t="s">
        <v>257</v>
      </c>
      <c r="C51" s="1292"/>
      <c r="D51" s="2070"/>
      <c r="E51" s="1302"/>
      <c r="F51" s="1302"/>
      <c r="G51" s="1282"/>
      <c r="H51" s="1298" t="s">
        <v>119</v>
      </c>
      <c r="I51" s="1292"/>
      <c r="J51" s="1298" t="s">
        <v>119</v>
      </c>
      <c r="K51" s="1292"/>
      <c r="L51" s="1803" t="s">
        <v>377</v>
      </c>
      <c r="M51" s="1804"/>
      <c r="N51" s="1804"/>
      <c r="O51" s="1804"/>
      <c r="P51" s="1805"/>
      <c r="Q51" s="2036"/>
      <c r="R51" s="2037"/>
      <c r="S51" s="1298" t="s">
        <v>119</v>
      </c>
      <c r="T51" s="1292"/>
      <c r="U51" s="1298" t="s">
        <v>119</v>
      </c>
      <c r="V51" s="1292"/>
      <c r="W51" s="1791" t="s">
        <v>115</v>
      </c>
    </row>
    <row r="52" spans="1:24" ht="14.1" customHeight="1" thickBot="1" x14ac:dyDescent="0.25">
      <c r="A52" s="2071"/>
      <c r="B52" s="2072"/>
      <c r="C52" s="2073"/>
      <c r="D52" s="2074"/>
      <c r="E52" s="2075"/>
      <c r="F52" s="2075"/>
      <c r="G52" s="2076"/>
      <c r="H52" s="2072"/>
      <c r="I52" s="2073"/>
      <c r="J52" s="1291"/>
      <c r="K52" s="1292"/>
      <c r="L52" s="1814"/>
      <c r="M52" s="1804"/>
      <c r="N52" s="1804"/>
      <c r="O52" s="1804"/>
      <c r="P52" s="1805"/>
      <c r="Q52" s="2079"/>
      <c r="R52" s="2080"/>
      <c r="S52" s="1291"/>
      <c r="T52" s="1292"/>
      <c r="U52" s="2072"/>
      <c r="V52" s="2073"/>
      <c r="W52" s="1809"/>
    </row>
    <row r="53" spans="1:24" ht="8.25" customHeight="1" x14ac:dyDescent="0.2">
      <c r="A53" s="94"/>
      <c r="B53" s="65"/>
      <c r="C53" s="38"/>
      <c r="D53" s="65"/>
      <c r="E53" s="38"/>
      <c r="F53" s="38"/>
      <c r="G53" s="38"/>
      <c r="H53" s="65"/>
      <c r="I53" s="38"/>
      <c r="J53" s="65"/>
      <c r="K53" s="38"/>
      <c r="L53" s="65"/>
      <c r="M53" s="38"/>
      <c r="N53" s="38"/>
      <c r="O53" s="38"/>
      <c r="P53" s="38"/>
      <c r="Q53" s="38"/>
      <c r="R53" s="38"/>
      <c r="S53" s="86"/>
      <c r="T53" s="38"/>
      <c r="U53" s="32"/>
      <c r="V53" s="39"/>
      <c r="W53" s="27"/>
    </row>
    <row r="54" spans="1:24" ht="14.1" customHeight="1" x14ac:dyDescent="0.2">
      <c r="A54" s="37"/>
      <c r="B54" s="1821" t="s">
        <v>122</v>
      </c>
      <c r="C54" s="1822"/>
      <c r="D54" s="1254" t="s">
        <v>140</v>
      </c>
      <c r="E54" s="1254"/>
      <c r="F54" s="1254"/>
      <c r="G54" s="1254"/>
      <c r="H54" s="211"/>
      <c r="I54" s="211"/>
      <c r="J54" s="211"/>
      <c r="K54" s="211"/>
      <c r="L54" s="2081" t="s">
        <v>377</v>
      </c>
      <c r="M54" s="2082"/>
      <c r="N54" s="2082"/>
      <c r="O54" s="2082"/>
      <c r="P54" s="2083"/>
      <c r="Q54" s="1253" t="s">
        <v>141</v>
      </c>
      <c r="R54" s="1254"/>
      <c r="S54" s="1254"/>
      <c r="T54" s="211"/>
      <c r="U54" s="211"/>
      <c r="V54" s="211"/>
    </row>
    <row r="55" spans="1:24" ht="14.25" customHeight="1" x14ac:dyDescent="0.2">
      <c r="A55" s="352"/>
      <c r="B55" s="1823"/>
      <c r="C55" s="1824"/>
      <c r="D55" s="1254"/>
      <c r="E55" s="1254"/>
      <c r="F55" s="1254"/>
      <c r="G55" s="1254"/>
      <c r="H55" s="211"/>
      <c r="I55" s="211"/>
      <c r="J55" s="211"/>
      <c r="K55" s="211"/>
      <c r="L55" s="2084"/>
      <c r="M55" s="2085"/>
      <c r="N55" s="2085"/>
      <c r="O55" s="2085"/>
      <c r="P55" s="2086"/>
      <c r="Q55" s="1253"/>
      <c r="R55" s="1254"/>
      <c r="S55" s="1254"/>
      <c r="T55" s="211"/>
      <c r="U55" s="211"/>
      <c r="V55" s="211"/>
    </row>
    <row r="56" spans="1:24" ht="14.25" customHeight="1" x14ac:dyDescent="0.2">
      <c r="A56" s="352"/>
      <c r="B56" s="949"/>
      <c r="C56" s="949"/>
      <c r="D56" s="947"/>
      <c r="E56" s="947"/>
      <c r="F56" s="947"/>
      <c r="G56" s="947"/>
      <c r="H56" s="211"/>
      <c r="I56" s="211"/>
      <c r="J56" s="211"/>
      <c r="K56" s="211"/>
      <c r="L56" s="537"/>
      <c r="M56" s="537"/>
      <c r="N56" s="537"/>
      <c r="O56" s="537"/>
      <c r="P56" s="537"/>
      <c r="Q56" s="947"/>
      <c r="R56" s="947"/>
      <c r="S56" s="947"/>
      <c r="T56" s="211"/>
      <c r="U56" s="211"/>
      <c r="V56" s="211"/>
    </row>
    <row r="57" spans="1:24" s="7" customFormat="1" ht="14.1" customHeight="1" x14ac:dyDescent="0.2">
      <c r="B57" s="1785" t="str">
        <f>H10&amp;": new"</f>
        <v>code 2410: new</v>
      </c>
      <c r="C57" s="1785"/>
      <c r="D57" s="1785"/>
      <c r="E57" s="1785"/>
      <c r="G57" s="491" t="str">
        <f>J11&amp;": beneficiary"</f>
        <v>code 2411: beneficiary</v>
      </c>
      <c r="H57" s="491"/>
      <c r="I57" s="491"/>
      <c r="J57" s="491"/>
      <c r="K57" s="491"/>
      <c r="M57" s="1785" t="str">
        <f>S10&amp;": payment"</f>
        <v>code 2414: payment</v>
      </c>
      <c r="N57" s="1785"/>
      <c r="O57" s="1785"/>
      <c r="P57" s="1785"/>
      <c r="R57" s="470" t="str">
        <f>U11&amp;": purpose of the payment"</f>
        <v>code 2415: purpose of the payment</v>
      </c>
      <c r="S57" s="470"/>
      <c r="T57" s="470"/>
      <c r="U57" s="470"/>
      <c r="V57" s="470"/>
      <c r="W57" s="99"/>
      <c r="X57" s="99"/>
    </row>
    <row r="58" spans="1:24" x14ac:dyDescent="0.2">
      <c r="B58" s="13" t="s">
        <v>533</v>
      </c>
      <c r="G58" s="68" t="s">
        <v>21</v>
      </c>
      <c r="H58" s="7"/>
      <c r="I58" s="7"/>
      <c r="J58" s="7"/>
      <c r="K58" s="7"/>
      <c r="L58" s="7"/>
      <c r="M58" s="174" t="s">
        <v>448</v>
      </c>
      <c r="N58" s="7"/>
      <c r="O58" s="39"/>
      <c r="P58" s="39"/>
      <c r="Q58" s="7"/>
      <c r="R58" s="109" t="s">
        <v>242</v>
      </c>
      <c r="S58" s="109"/>
      <c r="U58" s="14"/>
      <c r="W58" s="7"/>
    </row>
    <row r="59" spans="1:24" s="7" customFormat="1" ht="11.25" customHeight="1" x14ac:dyDescent="0.2">
      <c r="B59" s="13" t="s">
        <v>534</v>
      </c>
      <c r="C59" s="21"/>
      <c r="G59" s="68" t="s">
        <v>22</v>
      </c>
      <c r="M59" s="174" t="s">
        <v>254</v>
      </c>
      <c r="R59" s="109" t="s">
        <v>243</v>
      </c>
      <c r="S59" s="109"/>
      <c r="T59" s="3"/>
      <c r="V59" s="3"/>
    </row>
    <row r="60" spans="1:24" s="7" customFormat="1" ht="11.25" customHeight="1" x14ac:dyDescent="0.2">
      <c r="B60" s="21" t="s">
        <v>535</v>
      </c>
      <c r="C60" s="3"/>
      <c r="E60" s="21"/>
      <c r="G60" s="3"/>
      <c r="M60" s="174" t="s">
        <v>449</v>
      </c>
      <c r="R60" s="109" t="s">
        <v>244</v>
      </c>
      <c r="S60" s="109"/>
      <c r="T60" s="3"/>
      <c r="U60" s="3"/>
      <c r="V60" s="3"/>
      <c r="W60" s="3"/>
    </row>
    <row r="61" spans="1:24" s="7" customFormat="1" ht="11.25" customHeight="1" x14ac:dyDescent="0.2">
      <c r="A61" s="37"/>
      <c r="B61" s="21" t="s">
        <v>536</v>
      </c>
      <c r="X61" s="3"/>
    </row>
    <row r="62" spans="1:24" s="7" customFormat="1" ht="11.25" customHeight="1" x14ac:dyDescent="0.2">
      <c r="A62" s="37"/>
      <c r="B62" s="21" t="s">
        <v>537</v>
      </c>
    </row>
    <row r="63" spans="1:24" s="7" customFormat="1" ht="14.45" customHeight="1" x14ac:dyDescent="0.2">
      <c r="A63" s="37"/>
    </row>
    <row r="64" spans="1:24" s="7" customFormat="1" ht="14.45" customHeight="1" x14ac:dyDescent="0.2">
      <c r="A64" s="37"/>
    </row>
    <row r="65" spans="1:23" s="7" customFormat="1" ht="14.45" customHeight="1" x14ac:dyDescent="0.2">
      <c r="A65" s="37"/>
    </row>
    <row r="66" spans="1:23" s="7" customFormat="1" ht="14.45" customHeight="1" x14ac:dyDescent="0.2">
      <c r="A66" s="37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s="7" customFormat="1" x14ac:dyDescent="0.2">
      <c r="A67" s="4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s="7" customFormat="1" ht="10.5" customHeight="1" x14ac:dyDescent="0.2">
      <c r="A68" s="4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s="7" customFormat="1" ht="12.75" customHeight="1" x14ac:dyDescent="0.2">
      <c r="A69" s="4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s="7" customFormat="1" ht="12.75" customHeight="1" x14ac:dyDescent="0.2">
      <c r="A70" s="4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s="7" customFormat="1" ht="12.75" customHeight="1" x14ac:dyDescent="0.2">
      <c r="A71" s="4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s="7" customFormat="1" ht="12.75" customHeight="1" x14ac:dyDescent="0.2">
      <c r="A72" s="4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3" customHeight="1" x14ac:dyDescent="0.2"/>
    <row r="74" spans="1:23" ht="12.75" customHeight="1" x14ac:dyDescent="0.2"/>
    <row r="75" spans="1:23" ht="3" customHeight="1" x14ac:dyDescent="0.2"/>
  </sheetData>
  <mergeCells count="230">
    <mergeCell ref="B57:E57"/>
    <mergeCell ref="U43:V44"/>
    <mergeCell ref="U45:V46"/>
    <mergeCell ref="U47:V48"/>
    <mergeCell ref="U49:V50"/>
    <mergeCell ref="U51:V52"/>
    <mergeCell ref="U23:V24"/>
    <mergeCell ref="U25:V26"/>
    <mergeCell ref="U27:V28"/>
    <mergeCell ref="U29:V30"/>
    <mergeCell ref="U31:V32"/>
    <mergeCell ref="U33:V34"/>
    <mergeCell ref="U35:V36"/>
    <mergeCell ref="U37:V38"/>
    <mergeCell ref="U39:V40"/>
    <mergeCell ref="L54:P55"/>
    <mergeCell ref="S47:T48"/>
    <mergeCell ref="L41:P42"/>
    <mergeCell ref="U41:V42"/>
    <mergeCell ref="Q23:R24"/>
    <mergeCell ref="Q25:R26"/>
    <mergeCell ref="Q27:R28"/>
    <mergeCell ref="Q29:R30"/>
    <mergeCell ref="Q31:R32"/>
    <mergeCell ref="W47:W48"/>
    <mergeCell ref="A49:A50"/>
    <mergeCell ref="B49:C50"/>
    <mergeCell ref="D49:G50"/>
    <mergeCell ref="H49:I50"/>
    <mergeCell ref="J49:K50"/>
    <mergeCell ref="L49:P50"/>
    <mergeCell ref="S49:T50"/>
    <mergeCell ref="D54:G55"/>
    <mergeCell ref="B54:C55"/>
    <mergeCell ref="Q49:R50"/>
    <mergeCell ref="Q51:R52"/>
    <mergeCell ref="Q54:S55"/>
    <mergeCell ref="W27:W28"/>
    <mergeCell ref="W29:W30"/>
    <mergeCell ref="S51:T52"/>
    <mergeCell ref="W51:W52"/>
    <mergeCell ref="A51:A52"/>
    <mergeCell ref="B51:C52"/>
    <mergeCell ref="D51:G52"/>
    <mergeCell ref="H51:I52"/>
    <mergeCell ref="J51:K52"/>
    <mergeCell ref="L51:P52"/>
    <mergeCell ref="W49:W50"/>
    <mergeCell ref="A47:A48"/>
    <mergeCell ref="B47:C48"/>
    <mergeCell ref="D47:G48"/>
    <mergeCell ref="H47:I48"/>
    <mergeCell ref="J47:K48"/>
    <mergeCell ref="L47:P48"/>
    <mergeCell ref="A45:A46"/>
    <mergeCell ref="B45:C46"/>
    <mergeCell ref="D45:G46"/>
    <mergeCell ref="H45:I46"/>
    <mergeCell ref="J45:K46"/>
    <mergeCell ref="L45:P46"/>
    <mergeCell ref="S45:T46"/>
    <mergeCell ref="W45:W46"/>
    <mergeCell ref="A39:A40"/>
    <mergeCell ref="B39:C40"/>
    <mergeCell ref="D39:G40"/>
    <mergeCell ref="H39:I40"/>
    <mergeCell ref="J39:K40"/>
    <mergeCell ref="L39:P40"/>
    <mergeCell ref="W43:W44"/>
    <mergeCell ref="S39:T40"/>
    <mergeCell ref="W39:W40"/>
    <mergeCell ref="S41:T42"/>
    <mergeCell ref="W41:W42"/>
    <mergeCell ref="A41:A42"/>
    <mergeCell ref="B41:C42"/>
    <mergeCell ref="D41:G42"/>
    <mergeCell ref="H41:I42"/>
    <mergeCell ref="A43:A44"/>
    <mergeCell ref="B43:C44"/>
    <mergeCell ref="D43:G44"/>
    <mergeCell ref="H43:I44"/>
    <mergeCell ref="J43:K44"/>
    <mergeCell ref="L43:P44"/>
    <mergeCell ref="S43:T44"/>
    <mergeCell ref="J41:K42"/>
    <mergeCell ref="A35:A36"/>
    <mergeCell ref="B35:C36"/>
    <mergeCell ref="D35:G36"/>
    <mergeCell ref="H35:I36"/>
    <mergeCell ref="J35:K36"/>
    <mergeCell ref="L35:P36"/>
    <mergeCell ref="S35:T36"/>
    <mergeCell ref="W35:W36"/>
    <mergeCell ref="A37:A38"/>
    <mergeCell ref="B37:C38"/>
    <mergeCell ref="D37:G38"/>
    <mergeCell ref="H37:I38"/>
    <mergeCell ref="J37:K38"/>
    <mergeCell ref="L37:P38"/>
    <mergeCell ref="S37:T38"/>
    <mergeCell ref="W37:W38"/>
    <mergeCell ref="Q35:R36"/>
    <mergeCell ref="Q37:R38"/>
    <mergeCell ref="A33:A34"/>
    <mergeCell ref="B33:C34"/>
    <mergeCell ref="D33:G34"/>
    <mergeCell ref="A31:A32"/>
    <mergeCell ref="B31:C32"/>
    <mergeCell ref="D31:G32"/>
    <mergeCell ref="H31:I32"/>
    <mergeCell ref="J31:K32"/>
    <mergeCell ref="L31:P32"/>
    <mergeCell ref="H33:I34"/>
    <mergeCell ref="J33:K34"/>
    <mergeCell ref="L33:P34"/>
    <mergeCell ref="W23:W24"/>
    <mergeCell ref="A25:A26"/>
    <mergeCell ref="D25:G25"/>
    <mergeCell ref="A23:A24"/>
    <mergeCell ref="B23:C24"/>
    <mergeCell ref="D23:G24"/>
    <mergeCell ref="H23:I24"/>
    <mergeCell ref="J23:K24"/>
    <mergeCell ref="B25:C26"/>
    <mergeCell ref="H25:I26"/>
    <mergeCell ref="J25:K26"/>
    <mergeCell ref="S25:T26"/>
    <mergeCell ref="W25:W26"/>
    <mergeCell ref="A1:W2"/>
    <mergeCell ref="J11:K11"/>
    <mergeCell ref="L11:P11"/>
    <mergeCell ref="W8:W11"/>
    <mergeCell ref="B10:C11"/>
    <mergeCell ref="A15:A16"/>
    <mergeCell ref="B15:C16"/>
    <mergeCell ref="D15:G16"/>
    <mergeCell ref="A13:A14"/>
    <mergeCell ref="B13:C14"/>
    <mergeCell ref="D13:G14"/>
    <mergeCell ref="H13:I14"/>
    <mergeCell ref="B12:C12"/>
    <mergeCell ref="D12:G12"/>
    <mergeCell ref="H12:I12"/>
    <mergeCell ref="J12:K12"/>
    <mergeCell ref="L12:P12"/>
    <mergeCell ref="S12:T12"/>
    <mergeCell ref="H15:I16"/>
    <mergeCell ref="J15:K16"/>
    <mergeCell ref="L15:P16"/>
    <mergeCell ref="S15:T16"/>
    <mergeCell ref="W15:W16"/>
    <mergeCell ref="J13:K14"/>
    <mergeCell ref="W13:W14"/>
    <mergeCell ref="U12:V12"/>
    <mergeCell ref="U13:V14"/>
    <mergeCell ref="U15:V16"/>
    <mergeCell ref="Q15:R16"/>
    <mergeCell ref="A10:A11"/>
    <mergeCell ref="S29:T30"/>
    <mergeCell ref="L25:P26"/>
    <mergeCell ref="L27:P28"/>
    <mergeCell ref="L29:P30"/>
    <mergeCell ref="Q13:R14"/>
    <mergeCell ref="H17:I18"/>
    <mergeCell ref="H21:I22"/>
    <mergeCell ref="J21:K22"/>
    <mergeCell ref="L21:P22"/>
    <mergeCell ref="S21:T22"/>
    <mergeCell ref="W21:W22"/>
    <mergeCell ref="J19:K20"/>
    <mergeCell ref="L19:P20"/>
    <mergeCell ref="S19:T20"/>
    <mergeCell ref="W19:W20"/>
    <mergeCell ref="U17:V18"/>
    <mergeCell ref="U19:V20"/>
    <mergeCell ref="U21:V22"/>
    <mergeCell ref="W31:W32"/>
    <mergeCell ref="S33:T34"/>
    <mergeCell ref="W33:W34"/>
    <mergeCell ref="A21:A22"/>
    <mergeCell ref="B21:C22"/>
    <mergeCell ref="D21:G22"/>
    <mergeCell ref="J17:K18"/>
    <mergeCell ref="L17:P18"/>
    <mergeCell ref="S17:T18"/>
    <mergeCell ref="W17:W18"/>
    <mergeCell ref="A19:A20"/>
    <mergeCell ref="B19:C20"/>
    <mergeCell ref="D19:G20"/>
    <mergeCell ref="H19:I20"/>
    <mergeCell ref="A17:A18"/>
    <mergeCell ref="B17:C18"/>
    <mergeCell ref="D17:G18"/>
    <mergeCell ref="Q33:R34"/>
    <mergeCell ref="Q17:R18"/>
    <mergeCell ref="Q19:R20"/>
    <mergeCell ref="Q21:R22"/>
    <mergeCell ref="A27:A28"/>
    <mergeCell ref="A29:A30"/>
    <mergeCell ref="L23:P24"/>
    <mergeCell ref="B7:C9"/>
    <mergeCell ref="D7:G11"/>
    <mergeCell ref="J7:K10"/>
    <mergeCell ref="Q7:R11"/>
    <mergeCell ref="Q12:R12"/>
    <mergeCell ref="H7:I9"/>
    <mergeCell ref="H10:I11"/>
    <mergeCell ref="S31:T32"/>
    <mergeCell ref="L13:P14"/>
    <mergeCell ref="S13:T14"/>
    <mergeCell ref="S23:T24"/>
    <mergeCell ref="B27:C28"/>
    <mergeCell ref="B29:C30"/>
    <mergeCell ref="H27:I28"/>
    <mergeCell ref="H29:I30"/>
    <mergeCell ref="J27:K28"/>
    <mergeCell ref="J29:K30"/>
    <mergeCell ref="S27:T28"/>
    <mergeCell ref="M57:P57"/>
    <mergeCell ref="Q39:R40"/>
    <mergeCell ref="Q41:R42"/>
    <mergeCell ref="Q43:R44"/>
    <mergeCell ref="Q45:R46"/>
    <mergeCell ref="Q47:R48"/>
    <mergeCell ref="S7:T9"/>
    <mergeCell ref="S10:T11"/>
    <mergeCell ref="U11:V11"/>
    <mergeCell ref="U7:V10"/>
    <mergeCell ref="L7:P8"/>
    <mergeCell ref="L9:P10"/>
  </mergeCells>
  <pageMargins left="0.19685039370078741" right="0.22" top="0.51181102362204722" bottom="0.19685039370078741" header="0.51181102362204722" footer="0.23622047244094491"/>
  <pageSetup paperSize="9" scale="95" orientation="portrait" r:id="rId1"/>
  <headerFooter>
    <oddFooter>&amp;R2.09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M2 page 01 - cover</vt:lpstr>
      <vt:lpstr>M2 page 02 - Q2.1.1</vt:lpstr>
      <vt:lpstr>M2 page 03 - Q2.1.2</vt:lpstr>
      <vt:lpstr>M2 page 04 - Q2.2.1</vt:lpstr>
      <vt:lpstr>M2 page 05 - Q2.2.2</vt:lpstr>
      <vt:lpstr>M2 page 06 - Q2.3.1</vt:lpstr>
      <vt:lpstr>M2 page 07 - Q2.3.2</vt:lpstr>
      <vt:lpstr>M2 page 08 - Q2.4.1</vt:lpstr>
      <vt:lpstr>M2 page 09 - Q2.4.2</vt:lpstr>
      <vt:lpstr>M2 page 10 - Q2.5</vt:lpstr>
      <vt:lpstr>M2 page 11 - Q2.6</vt:lpstr>
      <vt:lpstr>M2 page 12 - Q2.7.1</vt:lpstr>
      <vt:lpstr>M2 page 13 - Q2.7.2</vt:lpstr>
      <vt:lpstr>M2 page 14 - Q2.8</vt:lpstr>
      <vt:lpstr>M2 page 15 - Q2.9</vt:lpstr>
      <vt:lpstr>M2 page 16</vt:lpstr>
      <vt:lpstr>'M2 page 01 - cover'!Print_Area</vt:lpstr>
      <vt:lpstr>'M2 page 02 - Q2.1.1'!Print_Area</vt:lpstr>
      <vt:lpstr>'M2 page 03 - Q2.1.2'!Print_Area</vt:lpstr>
      <vt:lpstr>'M2 page 04 - Q2.2.1'!Print_Area</vt:lpstr>
      <vt:lpstr>'M2 page 05 - Q2.2.2'!Print_Area</vt:lpstr>
      <vt:lpstr>'M2 page 06 - Q2.3.1'!Print_Area</vt:lpstr>
      <vt:lpstr>'M2 page 07 - Q2.3.2'!Print_Area</vt:lpstr>
      <vt:lpstr>'M2 page 09 - Q2.4.2'!Print_Area</vt:lpstr>
      <vt:lpstr>'M2 page 10 - Q2.5'!Print_Area</vt:lpstr>
      <vt:lpstr>'M2 page 11 - Q2.6'!Print_Area</vt:lpstr>
      <vt:lpstr>'M2 page 12 - Q2.7.1'!Print_Area</vt:lpstr>
      <vt:lpstr>'M2 page 13 - Q2.7.2'!Print_Area</vt:lpstr>
      <vt:lpstr>'M2 page 14 - Q2.8'!Print_Area</vt:lpstr>
      <vt:lpstr>'M2 page 15 - Q2.9'!Print_Area</vt:lpstr>
      <vt:lpstr>'M2 page 16'!Print_Area</vt:lpstr>
    </vt:vector>
  </TitlesOfParts>
  <Company>SPC/CPS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bertrandb</dc:creator>
  <cp:lastModifiedBy>Bertrand Buffière</cp:lastModifiedBy>
  <cp:lastPrinted>2012-08-04T21:36:01Z</cp:lastPrinted>
  <dcterms:created xsi:type="dcterms:W3CDTF">2009-12-28T01:02:16Z</dcterms:created>
  <dcterms:modified xsi:type="dcterms:W3CDTF">2014-03-11T06:33:55Z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</Properties>
</file>