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worldbankgroup.sharepoint.com/sites/EEAPVFiles/Shared Documents/Regional/P177189-Pacific Observatory/HFPS/C-SOL/round 2/Microdata/Submission/"/>
    </mc:Choice>
  </mc:AlternateContent>
  <xr:revisionPtr revIDLastSave="1" documentId="13_ncr:1_{AA831194-7808-439E-811D-A2C9997E7774}" xr6:coauthVersionLast="47" xr6:coauthVersionMax="47" xr10:uidLastSave="{87CFBEDA-357A-4A16-B8C9-C7380DF7030F}"/>
  <bookViews>
    <workbookView xWindow="-120" yWindow="-120" windowWidth="29040" windowHeight="15990" tabRatio="697" activeTab="2" xr2:uid="{A9C0EC89-7D2B-4BC0-9E20-795AA8B066A5}"/>
  </bookViews>
  <sheets>
    <sheet name="1. Interview Info" sheetId="16" r:id="rId1"/>
    <sheet name="2.Basic Information RDD" sheetId="52" r:id="rId2"/>
    <sheet name="4a. Employment (returning)" sheetId="50" r:id="rId3"/>
    <sheet name="4b. Employment (new)" sheetId="58" r:id="rId4"/>
    <sheet name="6. Coping Strategies" sheetId="62" r:id="rId5"/>
    <sheet name="7. Health" sheetId="34" r:id="rId6"/>
    <sheet name="8. Public Trust &amp; Security" sheetId="56" r:id="rId7"/>
    <sheet name="9. Assets (new only)" sheetId="61" r:id="rId8"/>
    <sheet name="10. Interview Result" sheetId="17" r:id="rId9"/>
  </sheets>
  <externalReferences>
    <externalReference r:id="rId10"/>
  </externalReferences>
  <definedNames>
    <definedName name="__xlnm.Print_Area_1" localSheetId="2">#REF!</definedName>
    <definedName name="__xlnm.Print_Area_1" localSheetId="3">#REF!</definedName>
    <definedName name="__xlnm.Print_Area_1" localSheetId="5">#REF!</definedName>
    <definedName name="__xlnm.Print_Area_1" localSheetId="6">#REF!</definedName>
    <definedName name="__xlnm.Print_Area_1">#REF!</definedName>
    <definedName name="__xlnm.Print_Area_12" localSheetId="2">#REF!</definedName>
    <definedName name="__xlnm.Print_Area_12" localSheetId="3">#REF!</definedName>
    <definedName name="__xlnm.Print_Area_12" localSheetId="5">#REF!</definedName>
    <definedName name="__xlnm.Print_Area_12" localSheetId="6">#REF!</definedName>
    <definedName name="__xlnm.Print_Area_12">#REF!</definedName>
    <definedName name="__xlnm.Print_Area_14" localSheetId="2">#REF!</definedName>
    <definedName name="__xlnm.Print_Area_14" localSheetId="3">#REF!</definedName>
    <definedName name="__xlnm.Print_Area_14" localSheetId="5">#REF!</definedName>
    <definedName name="__xlnm.Print_Area_14" localSheetId="6">#REF!</definedName>
    <definedName name="__xlnm.Print_Area_14">#REF!</definedName>
    <definedName name="__xlnm.Print_Area_16" localSheetId="2">#REF!</definedName>
    <definedName name="__xlnm.Print_Area_16" localSheetId="3">#REF!</definedName>
    <definedName name="__xlnm.Print_Area_16" localSheetId="5">#REF!</definedName>
    <definedName name="__xlnm.Print_Area_16" localSheetId="6">#REF!</definedName>
    <definedName name="__xlnm.Print_Area_16">#REF!</definedName>
    <definedName name="__xlnm.Print_Area_20" localSheetId="2">#REF!</definedName>
    <definedName name="__xlnm.Print_Area_20" localSheetId="3">#REF!</definedName>
    <definedName name="__xlnm.Print_Area_20" localSheetId="5">#REF!</definedName>
    <definedName name="__xlnm.Print_Area_20" localSheetId="6">#REF!</definedName>
    <definedName name="__xlnm.Print_Area_20">#REF!</definedName>
    <definedName name="__xlnm.Print_Area_21" localSheetId="2">#REF!</definedName>
    <definedName name="__xlnm.Print_Area_21" localSheetId="3">#REF!</definedName>
    <definedName name="__xlnm.Print_Area_21" localSheetId="5">#REF!</definedName>
    <definedName name="__xlnm.Print_Area_21" localSheetId="6">#REF!</definedName>
    <definedName name="__xlnm.Print_Area_21">#REF!</definedName>
    <definedName name="__xlnm.Print_Area_22" localSheetId="2">#REF!</definedName>
    <definedName name="__xlnm.Print_Area_22" localSheetId="3">#REF!</definedName>
    <definedName name="__xlnm.Print_Area_22" localSheetId="5">#REF!</definedName>
    <definedName name="__xlnm.Print_Area_22" localSheetId="6">#REF!</definedName>
    <definedName name="__xlnm.Print_Area_22">#REF!</definedName>
    <definedName name="__xlnm.Print_Area_23" localSheetId="2">#REF!</definedName>
    <definedName name="__xlnm.Print_Area_23" localSheetId="3">#REF!</definedName>
    <definedName name="__xlnm.Print_Area_23" localSheetId="5">#REF!</definedName>
    <definedName name="__xlnm.Print_Area_23" localSheetId="6">#REF!</definedName>
    <definedName name="__xlnm.Print_Area_23">#REF!</definedName>
    <definedName name="__xlnm.Print_Area_24" localSheetId="2">#REF!</definedName>
    <definedName name="__xlnm.Print_Area_24" localSheetId="3">#REF!</definedName>
    <definedName name="__xlnm.Print_Area_24" localSheetId="5">#REF!</definedName>
    <definedName name="__xlnm.Print_Area_24" localSheetId="6">#REF!</definedName>
    <definedName name="__xlnm.Print_Area_24">#REF!</definedName>
    <definedName name="__xlnm.Print_Area_6" localSheetId="2">#REF!</definedName>
    <definedName name="__xlnm.Print_Area_6" localSheetId="3">#REF!</definedName>
    <definedName name="__xlnm.Print_Area_6" localSheetId="5">#REF!</definedName>
    <definedName name="__xlnm.Print_Area_6" localSheetId="6">#REF!</definedName>
    <definedName name="__xlnm.Print_Area_6">#REF!</definedName>
    <definedName name="__xlnm.Print_Area_8" localSheetId="2">#REF!</definedName>
    <definedName name="__xlnm.Print_Area_8" localSheetId="3">#REF!</definedName>
    <definedName name="__xlnm.Print_Area_8" localSheetId="5">#REF!</definedName>
    <definedName name="__xlnm.Print_Area_8" localSheetId="6">#REF!</definedName>
    <definedName name="__xlnm.Print_Area_8">#REF!</definedName>
    <definedName name="__xlnm.Print_Titles_10" localSheetId="2">#REF!</definedName>
    <definedName name="__xlnm.Print_Titles_10" localSheetId="3">#REF!</definedName>
    <definedName name="__xlnm.Print_Titles_10" localSheetId="5">#REF!</definedName>
    <definedName name="__xlnm.Print_Titles_10" localSheetId="6">#REF!</definedName>
    <definedName name="__xlnm.Print_Titles_10">#REF!</definedName>
    <definedName name="__xlnm.Print_Titles_22" localSheetId="2">#REF!</definedName>
    <definedName name="__xlnm.Print_Titles_22" localSheetId="3">#REF!</definedName>
    <definedName name="__xlnm.Print_Titles_22" localSheetId="5">#REF!</definedName>
    <definedName name="__xlnm.Print_Titles_22" localSheetId="6">#REF!</definedName>
    <definedName name="__xlnm.Print_Titles_22">#REF!</definedName>
    <definedName name="__xlnm.Print_Titles_6" localSheetId="2">#REF!</definedName>
    <definedName name="__xlnm.Print_Titles_6" localSheetId="3">#REF!</definedName>
    <definedName name="__xlnm.Print_Titles_6" localSheetId="5">#REF!</definedName>
    <definedName name="__xlnm.Print_Titles_6" localSheetId="6">#REF!</definedName>
    <definedName name="__xlnm.Print_Titles_6">#REF!</definedName>
    <definedName name="__xlnm.Print_Titles_7" localSheetId="2">#REF!</definedName>
    <definedName name="__xlnm.Print_Titles_7" localSheetId="3">#REF!</definedName>
    <definedName name="__xlnm.Print_Titles_7" localSheetId="5">#REF!</definedName>
    <definedName name="__xlnm.Print_Titles_7" localSheetId="6">#REF!</definedName>
    <definedName name="__xlnm.Print_Titles_7">#REF!</definedName>
    <definedName name="_test1" localSheetId="5">#REF!</definedName>
    <definedName name="_test1" localSheetId="6">#REF!</definedName>
    <definedName name="_test1">#REF!</definedName>
    <definedName name="cc">"#REF!"</definedName>
    <definedName name="cc_1">"#REF!"</definedName>
    <definedName name="cc_10">"#REF!"</definedName>
    <definedName name="cc_11">"#REF!"</definedName>
    <definedName name="cc_12">"#REF!"</definedName>
    <definedName name="cc_14">"#REF!"</definedName>
    <definedName name="cc_15">"#REF!"</definedName>
    <definedName name="cc_16">"#REF!"</definedName>
    <definedName name="cc_17">"#REF!"</definedName>
    <definedName name="cc_19">"#REF!"</definedName>
    <definedName name="cc_21">"#REF!"</definedName>
    <definedName name="cc_24">"#REF!"</definedName>
    <definedName name="cc_5">"#REF!"</definedName>
    <definedName name="cc_6">"#REF!"</definedName>
    <definedName name="cc_7">"#REF!"</definedName>
    <definedName name="cc_9">"#REF!"</definedName>
    <definedName name="CD" localSheetId="2">#REF!</definedName>
    <definedName name="CD" localSheetId="3">#REF!</definedName>
    <definedName name="CD" localSheetId="5">#REF!</definedName>
    <definedName name="CD" localSheetId="6">#REF!</definedName>
    <definedName name="CD">#REF!</definedName>
    <definedName name="CS" localSheetId="2">#REF!</definedName>
    <definedName name="CS" localSheetId="3">#REF!</definedName>
    <definedName name="CS" localSheetId="5">#REF!</definedName>
    <definedName name="CS" localSheetId="6">#REF!</definedName>
    <definedName name="CS">#REF!</definedName>
    <definedName name="HHHHHH">'[1](1) HOUSEHOLD ROSTER'!$B$1</definedName>
    <definedName name="new">"#REF!"</definedName>
    <definedName name="new_10">"#REF!"</definedName>
    <definedName name="new_11">"#REF!"</definedName>
    <definedName name="new_15">"#REF!"</definedName>
    <definedName name="new_16">"#REF!"</definedName>
    <definedName name="new_17">"#REF!"</definedName>
    <definedName name="new_19">"#REF!"</definedName>
    <definedName name="new_21">"#REF!"</definedName>
    <definedName name="new_24">"#REF!"</definedName>
    <definedName name="new_6">"#REF!"</definedName>
    <definedName name="new_7">"#REF!"</definedName>
    <definedName name="OLE_LINK2_10">#N/A</definedName>
    <definedName name="OLE_LINK2_11">#N/A</definedName>
    <definedName name="OLE_LINK2_9">#N/A</definedName>
    <definedName name="Perberja_Familjare">"#REF!"</definedName>
    <definedName name="Perberja_Familjare_1">"#REF!"</definedName>
    <definedName name="Perberja_Familjare_10">"#REF!"</definedName>
    <definedName name="Perberja_Familjare_11">"#REF!"</definedName>
    <definedName name="Perberja_Familjare_14">"#REF!"</definedName>
    <definedName name="Perberja_Familjare_15">"#REF!"</definedName>
    <definedName name="Perberja_Familjare_16">"#REF!"</definedName>
    <definedName name="Perberja_Familjare_17">"#REF!"</definedName>
    <definedName name="Perberja_Familjare_19">"#REF!"</definedName>
    <definedName name="Perberja_Familjare_21">"#REF!"</definedName>
    <definedName name="Perberja_Familjare_22">"#REF!"</definedName>
    <definedName name="Perberja_Familjare_23">"#REF!"</definedName>
    <definedName name="Perberja_Familjare_24">"#REF!"</definedName>
    <definedName name="Perberja_Familjare_6">"#REF!"</definedName>
    <definedName name="Perberja_Familjare_7">"#REF!"</definedName>
    <definedName name="Perberja_Familjare_9">"#REF!"</definedName>
    <definedName name="_xlnm.Print_Area" localSheetId="0">'1. Interview Info'!$A$1:$M$5</definedName>
    <definedName name="_xlnm.Print_Area" localSheetId="8">'10. Interview Result'!$A$1:$F$5</definedName>
    <definedName name="_xlnm.Print_Area" localSheetId="2">'4a. Employment (returning)'!$A$1:$BV$7</definedName>
    <definedName name="_xlnm.Print_Area" localSheetId="3">'4b. Employment (new)'!$A$1:$BX$7</definedName>
    <definedName name="SECTION_1" localSheetId="2">#REF!</definedName>
    <definedName name="SECTION_1" localSheetId="3">#REF!</definedName>
    <definedName name="SECTION_1" localSheetId="5">#REF!</definedName>
    <definedName name="SECTION_1" localSheetId="6">#REF!</definedName>
    <definedName name="SECTION_1">#REF!</definedName>
    <definedName name="SECTION_1__HOUSEHOLD_INFORMATION">"#REF!"</definedName>
    <definedName name="SECTION_1__HOUSEHOLD_INFORMATION_10">"#REF!"</definedName>
    <definedName name="SECTION_1__HOUSEHOLD_INFORMATION_11">"#REF!"</definedName>
    <definedName name="SECTION_1__HOUSEHOLD_INFORMATION_12">"#REF!"</definedName>
    <definedName name="SECTION_1__HOUSEHOLD_INFORMATION_15">"#REF!"</definedName>
    <definedName name="SECTION_1__HOUSEHOLD_INFORMATION_16">"#REF!"</definedName>
    <definedName name="SECTION_1__HOUSEHOLD_INFORMATION_17">"#REF!"</definedName>
    <definedName name="SECTION_1__HOUSEHOLD_INFORMATION_19">"#REF!"</definedName>
    <definedName name="SECTION_1__HOUSEHOLD_INFORMATION_21">"#REF!"</definedName>
    <definedName name="SECTION_1__HOUSEHOLD_INFORMATION_22">"#REF!"</definedName>
    <definedName name="SECTION_1__HOUSEHOLD_INFORMATION_24">"#REF!"</definedName>
    <definedName name="SECTION_1__HOUSEHOLD_INFORMATION_5">"#REF!"</definedName>
    <definedName name="SECTION_1__HOUSEHOLD_INFORMATION_6">"#REF!"</definedName>
    <definedName name="SECTION_1__HOUSEHOLD_INFORMATION_7">"#REF!"</definedName>
    <definedName name="SECTION_1__HOUSEHOLD_INFORMATION_9">"#REF!"</definedName>
    <definedName name="SECTION_1_1">"#REF!"</definedName>
    <definedName name="SECTION_1_10">"#REF!"</definedName>
    <definedName name="SECTION_1_11">"#REF!"</definedName>
    <definedName name="SECTION_1_14">"#REF!"</definedName>
    <definedName name="SECTION_1_24">"#REF!"</definedName>
    <definedName name="SECTION_1_9">"#REF!"</definedName>
    <definedName name="TEST">#N/A</definedName>
    <definedName name="TEST_10">#N/A</definedName>
    <definedName name="TEST_11">#N/A</definedName>
    <definedName name="TEST_15">#N/A</definedName>
    <definedName name="TEST_16">#N/A</definedName>
    <definedName name="TEST_17">#N/A</definedName>
    <definedName name="TEST_19">#N/A</definedName>
    <definedName name="TEST_21">#N/A</definedName>
    <definedName name="TEST_22">#N/A</definedName>
    <definedName name="TEST_23">#N/A</definedName>
    <definedName name="TEST_9">#N/A</definedName>
    <definedName name="test22">"#REF!"</definedName>
    <definedName name="test22_1">"#REF!"</definedName>
    <definedName name="test22_10">"#REF!"</definedName>
    <definedName name="test22_11">"#REF!"</definedName>
    <definedName name="test22_14">"#REF!"</definedName>
    <definedName name="test22_24">"#REF!"</definedName>
    <definedName name="test22_9">"#REF!"</definedName>
    <definedName name="tillf">"#REF!"</definedName>
    <definedName name="tillf_10">"#REF!"</definedName>
    <definedName name="tillf_11">"#REF!"</definedName>
    <definedName name="tillf_12">"#REF!"</definedName>
    <definedName name="tillf_15">"#REF!"</definedName>
    <definedName name="tillf_16">"#REF!"</definedName>
    <definedName name="tillf_17">"#REF!"</definedName>
    <definedName name="tillf_19">"#REF!"</definedName>
    <definedName name="tillf_21">"#REF!"</definedName>
    <definedName name="tillf_24">"#REF!"</definedName>
    <definedName name="tillf_5">"#REF!"</definedName>
    <definedName name="tillf_6">"#REF!"</definedName>
    <definedName name="tillf_7">"#REF!"</definedName>
    <definedName name="tillf2">#N/A</definedName>
    <definedName name="UUUU" localSheetId="2">#REF!</definedName>
    <definedName name="UUUU" localSheetId="3">#REF!</definedName>
    <definedName name="UUUU" localSheetId="5">#REF!</definedName>
    <definedName name="UUUU" localSheetId="6">#REF!</definedName>
    <definedName name="UUUU">#REF!</definedName>
    <definedName name="VAL">#N/A</definedName>
    <definedName name="VAL_15">#N/A</definedName>
    <definedName name="VAL_16">#N/A</definedName>
    <definedName name="VAL_17">#N/A</definedName>
    <definedName name="VAL_19">#N/A</definedName>
    <definedName name="VAL_21">#N/A</definedName>
    <definedName name="VAL_23">#N/A</definedName>
    <definedName name="WHATTHAT">"#REF!"</definedName>
    <definedName name="WHATTHAT_1">"#REF!"</definedName>
    <definedName name="WHATTHAT_10">"#REF!"</definedName>
    <definedName name="WHATTHAT_11">"#REF!"</definedName>
    <definedName name="WHATTHAT_14">"#REF!"</definedName>
    <definedName name="WHATTHAT_22">"#REF!"</definedName>
    <definedName name="WHATTHAT_24">"#REF!"</definedName>
    <definedName name="WHATTHAT_6">"#REF!"</definedName>
    <definedName name="WHATTHAT_7">"#REF!"</definedName>
    <definedName name="WHATTHAT_9">"#REF!"</definedName>
    <definedName name="x" localSheetId="2">#REF!</definedName>
    <definedName name="x" localSheetId="3">#REF!</definedName>
    <definedName name="x" localSheetId="5">#REF!</definedName>
    <definedName name="x" localSheetId="6">#REF!</definedName>
    <definedName name="x">#REF!</definedName>
    <definedName name="xx">#N/A</definedName>
    <definedName name="xxx" localSheetId="2">#REF!</definedName>
    <definedName name="xxx" localSheetId="3">#REF!</definedName>
    <definedName name="xxx" localSheetId="5">#REF!</definedName>
    <definedName name="xxx" localSheetId="6">#REF!</definedName>
    <definedName name="xxx">#REF!</definedName>
    <definedName name="YG">'[1](1) HOUSEHOLD ROSTER'!$B$1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62" l="1"/>
  <c r="C2" i="62" s="1"/>
  <c r="D2" i="62" s="1"/>
  <c r="X3" i="62" s="1"/>
  <c r="E2" i="62" l="1"/>
  <c r="F2" i="62" s="1"/>
  <c r="G2" i="62" s="1"/>
  <c r="H2" i="62" l="1"/>
  <c r="I2" i="62" s="1"/>
  <c r="J2" i="62" s="1"/>
  <c r="K2" i="62" s="1"/>
  <c r="L2" i="62" s="1"/>
  <c r="M2" i="62" s="1"/>
  <c r="N2" i="62" s="1"/>
  <c r="O2" i="62" s="1"/>
  <c r="P2" i="62" s="1"/>
  <c r="Q2" i="62" l="1"/>
  <c r="R2" i="62" s="1"/>
  <c r="S2" i="62" s="1"/>
  <c r="T2" i="62" s="1"/>
  <c r="U2" i="62" s="1"/>
  <c r="V2" i="62" s="1"/>
  <c r="W2" i="62" s="1"/>
  <c r="X2" i="62" s="1"/>
  <c r="V3" i="62"/>
  <c r="W3" i="62"/>
  <c r="T3" i="62"/>
  <c r="U3" i="62"/>
  <c r="Y3" i="62"/>
  <c r="Y2" i="62"/>
  <c r="Z2" i="62" s="1"/>
  <c r="AA2" i="62" l="1"/>
  <c r="AA3" i="62"/>
  <c r="E5" i="58" l="1"/>
  <c r="D5" i="58"/>
  <c r="C5" i="58"/>
  <c r="B5" i="58"/>
  <c r="B4" i="58" l="1"/>
  <c r="C4" i="58" s="1"/>
  <c r="D4" i="58" s="1"/>
  <c r="E4" i="58" s="1"/>
  <c r="F4" i="58" s="1"/>
  <c r="G4" i="58" s="1"/>
  <c r="H4" i="58" s="1"/>
  <c r="I4" i="58" s="1"/>
  <c r="J4" i="58" s="1"/>
  <c r="K4" i="58" s="1"/>
  <c r="L4" i="58" s="1"/>
  <c r="M4" i="58" s="1"/>
  <c r="N4" i="58" s="1"/>
  <c r="O4" i="58" s="1"/>
  <c r="P4" i="58" s="1"/>
  <c r="Q4" i="58" s="1"/>
  <c r="R4" i="58" s="1"/>
  <c r="S4" i="58" s="1"/>
  <c r="T4" i="58" s="1"/>
  <c r="U4" i="58" s="1"/>
  <c r="V4" i="58" s="1"/>
  <c r="W4" i="58" s="1"/>
  <c r="X4" i="58" s="1"/>
  <c r="Y4" i="58" s="1"/>
  <c r="Z4" i="58" s="1"/>
  <c r="AA4" i="58" s="1"/>
  <c r="AB4" i="58" s="1"/>
  <c r="AC4" i="58" s="1"/>
  <c r="AD4" i="58" s="1"/>
  <c r="AE4" i="58" s="1"/>
  <c r="AF4" i="58" s="1"/>
  <c r="AG4" i="58" s="1"/>
  <c r="AH4" i="58" s="1"/>
  <c r="AI4" i="58" s="1"/>
  <c r="AJ4" i="58" s="1"/>
  <c r="AK4" i="58" s="1"/>
  <c r="AL4" i="58" s="1"/>
  <c r="AM4" i="58" s="1"/>
  <c r="AN4" i="58" s="1"/>
  <c r="AO4" i="58" s="1"/>
  <c r="AP4" i="58" s="1"/>
  <c r="AQ4" i="58" s="1"/>
  <c r="AR4" i="58" s="1"/>
  <c r="AS4" i="58" s="1"/>
  <c r="AT4" i="58" s="1"/>
  <c r="AU4" i="58" s="1"/>
  <c r="AV4" i="58" s="1"/>
  <c r="AW4" i="58" l="1"/>
  <c r="AX4" i="58" s="1"/>
  <c r="AY4" i="58" s="1"/>
  <c r="AZ4" i="58" s="1"/>
  <c r="BA4" i="58" s="1"/>
  <c r="BB4" i="58" s="1"/>
  <c r="BC4" i="58" s="1"/>
  <c r="BD4" i="58" s="1"/>
  <c r="BE4" i="58" s="1"/>
  <c r="BF4" i="58" s="1"/>
  <c r="BG4" i="58" s="1"/>
  <c r="BH4" i="58" s="1"/>
  <c r="BI4" i="58" s="1"/>
  <c r="BJ4" i="58" s="1"/>
  <c r="BK4" i="58" s="1"/>
  <c r="BL4" i="58" s="1"/>
  <c r="BM4" i="58" s="1"/>
  <c r="BN4" i="58" s="1"/>
  <c r="BO4" i="58" s="1"/>
  <c r="BC5" i="58"/>
  <c r="BD5" i="58"/>
  <c r="BE5" i="58"/>
  <c r="M5" i="58"/>
  <c r="L5" i="58"/>
  <c r="N5" i="58"/>
  <c r="BP4" i="58" l="1"/>
  <c r="BP5" i="58"/>
  <c r="AA5" i="58"/>
  <c r="Z5" i="58"/>
  <c r="Y5" i="58"/>
  <c r="X5" i="58"/>
  <c r="C3" i="61"/>
  <c r="D3" i="61" s="1"/>
  <c r="E3" i="61" s="1"/>
  <c r="F3" i="61" s="1"/>
  <c r="G3" i="61" s="1"/>
  <c r="H3" i="61" s="1"/>
  <c r="I3" i="61" s="1"/>
  <c r="J3" i="61" s="1"/>
  <c r="K3" i="61" s="1"/>
  <c r="L3" i="61" s="1"/>
  <c r="M3" i="61" s="1"/>
  <c r="N3" i="61" s="1"/>
  <c r="O3" i="61" s="1"/>
  <c r="P3" i="61" s="1"/>
  <c r="Q3" i="61" s="1"/>
  <c r="R3" i="61" s="1"/>
  <c r="S3" i="61" s="1"/>
  <c r="T3" i="61" s="1"/>
  <c r="U3" i="61" s="1"/>
  <c r="V3" i="61" s="1"/>
  <c r="AA3" i="61" s="1"/>
  <c r="AB3" i="61" s="1"/>
  <c r="AC3" i="61" s="1"/>
  <c r="AD3" i="61" s="1"/>
  <c r="AE3" i="61" s="1"/>
  <c r="AF3" i="61" s="1"/>
  <c r="AG3" i="61" s="1"/>
  <c r="AH3" i="61" s="1"/>
  <c r="AI3" i="61" s="1"/>
  <c r="AJ3" i="61" s="1"/>
  <c r="AK3" i="61" s="1"/>
  <c r="BQ4" i="58" l="1"/>
  <c r="BR4" i="58" s="1"/>
  <c r="BQ5" i="58"/>
  <c r="AC5" i="58"/>
  <c r="B3" i="34"/>
  <c r="C4" i="34" s="1"/>
  <c r="C3" i="34" l="1"/>
  <c r="D3" i="34" s="1"/>
  <c r="E3" i="34" s="1"/>
  <c r="F3" i="34" s="1"/>
  <c r="BS4" i="58"/>
  <c r="BS5" i="58"/>
  <c r="AX5" i="58"/>
  <c r="AW5" i="58"/>
  <c r="AV5" i="58"/>
  <c r="G3" i="34"/>
  <c r="H3" i="34" s="1"/>
  <c r="I4" i="34" s="1"/>
  <c r="G4" i="34"/>
  <c r="F4" i="34"/>
  <c r="D4" i="34"/>
  <c r="BT4" i="58" l="1"/>
  <c r="BU4" i="58" s="1"/>
  <c r="BV4" i="58" s="1"/>
  <c r="BW4" i="58" s="1"/>
  <c r="BX4" i="58" s="1"/>
  <c r="BT5" i="58"/>
  <c r="I3" i="34"/>
  <c r="J4" i="34" s="1"/>
  <c r="AY5" i="58"/>
  <c r="AU5" i="58"/>
  <c r="J3" i="34" l="1"/>
  <c r="B3" i="56"/>
  <c r="C3" i="56" s="1"/>
  <c r="G5" i="58" l="1"/>
  <c r="B4" i="50"/>
  <c r="I5" i="58" l="1"/>
  <c r="O5" i="58"/>
  <c r="C4" i="50"/>
  <c r="J5" i="50" s="1"/>
  <c r="B2" i="52"/>
  <c r="C2" i="52" s="1"/>
  <c r="D2" i="52" s="1"/>
  <c r="E2" i="52" s="1"/>
  <c r="F2" i="52" s="1"/>
  <c r="C3" i="16"/>
  <c r="D5" i="50" l="1"/>
  <c r="F5" i="50"/>
  <c r="D4" i="50"/>
  <c r="E4" i="50" s="1"/>
  <c r="F4" i="50" s="1"/>
  <c r="G4" i="50" s="1"/>
  <c r="H4" i="50" s="1"/>
  <c r="I4" i="50" s="1"/>
  <c r="J4" i="50" s="1"/>
  <c r="K4" i="50" s="1"/>
  <c r="L4" i="50" s="1"/>
  <c r="G5" i="50"/>
  <c r="H5" i="50"/>
  <c r="K5" i="50"/>
  <c r="E5" i="50"/>
  <c r="K5" i="58"/>
  <c r="P5" i="50"/>
  <c r="G2" i="52"/>
  <c r="H2" i="52" s="1"/>
  <c r="I2" i="52" s="1"/>
  <c r="J2" i="52" s="1"/>
  <c r="K2" i="52" s="1"/>
  <c r="L2" i="52" s="1"/>
  <c r="M2" i="52" s="1"/>
  <c r="N2" i="52" s="1"/>
  <c r="O2" i="52" s="1"/>
  <c r="P2" i="52" s="1"/>
  <c r="M5" i="50"/>
  <c r="L5" i="50"/>
  <c r="D3" i="16"/>
  <c r="E3" i="16" s="1"/>
  <c r="F3" i="16" s="1"/>
  <c r="G3" i="16" s="1"/>
  <c r="AR5" i="58" l="1"/>
  <c r="AQ5" i="58"/>
  <c r="BK5" i="58"/>
  <c r="BJ5" i="58"/>
  <c r="BI5" i="58"/>
  <c r="BT5" i="50"/>
  <c r="BF5" i="50"/>
  <c r="AN5" i="50"/>
  <c r="AP5" i="58"/>
  <c r="BV5" i="58"/>
  <c r="BF5" i="58"/>
  <c r="I5" i="50"/>
  <c r="H3" i="16"/>
  <c r="I3" i="16" s="1"/>
  <c r="J3" i="16" s="1"/>
  <c r="K3" i="16" s="1"/>
  <c r="L3" i="16" s="1"/>
  <c r="P5" i="58" l="1"/>
  <c r="Q5" i="58"/>
  <c r="AB5" i="58"/>
  <c r="W5" i="58"/>
  <c r="V5" i="58"/>
  <c r="U5" i="58"/>
  <c r="T5" i="58"/>
  <c r="AD5" i="58"/>
  <c r="S5" i="58"/>
  <c r="M3" i="16"/>
  <c r="N3" i="16" s="1"/>
  <c r="M4" i="50" l="1"/>
  <c r="O5" i="50" s="1"/>
  <c r="N5" i="50" l="1"/>
  <c r="N4" i="50"/>
  <c r="O4" i="50" s="1"/>
  <c r="P4" i="50" s="1"/>
  <c r="T5" i="50" s="1"/>
  <c r="AE5" i="58" l="1"/>
  <c r="AI5" i="58"/>
  <c r="AH5" i="58"/>
  <c r="AJ5" i="58"/>
  <c r="AK5" i="58"/>
  <c r="AF5" i="58"/>
  <c r="U5" i="50"/>
  <c r="Q4" i="50"/>
  <c r="R4" i="50" s="1"/>
  <c r="V5" i="50"/>
  <c r="R5" i="50"/>
  <c r="AA5" i="50"/>
  <c r="AG5" i="58" l="1"/>
  <c r="S5" i="50"/>
  <c r="S4" i="50"/>
  <c r="T4" i="50" s="1"/>
  <c r="U4" i="50" s="1"/>
  <c r="V4" i="50" s="1"/>
  <c r="W4" i="50" s="1"/>
  <c r="X4" i="50" s="1"/>
  <c r="Y4" i="50" s="1"/>
  <c r="W5" i="50"/>
  <c r="Y5" i="50"/>
  <c r="Z5" i="50" l="1"/>
  <c r="AL5" i="58"/>
  <c r="Z4" i="50"/>
  <c r="AA4" i="50" s="1"/>
  <c r="AC5" i="50" s="1"/>
  <c r="X5" i="50"/>
  <c r="AB5" i="50" l="1"/>
  <c r="AM5" i="58"/>
  <c r="AB4" i="50"/>
  <c r="AC4" i="50" s="1"/>
  <c r="AG5" i="50" s="1"/>
  <c r="AF5" i="50" l="1"/>
  <c r="AE5" i="50"/>
  <c r="AH5" i="50"/>
  <c r="AD5" i="50"/>
  <c r="AD4" i="50"/>
  <c r="AO5" i="58" l="1"/>
  <c r="AE4" i="50"/>
  <c r="AF4" i="50" s="1"/>
  <c r="AG4" i="50" s="1"/>
  <c r="AH4" i="50" s="1"/>
  <c r="AI4" i="50" s="1"/>
  <c r="AI5" i="50" l="1"/>
  <c r="AJ4" i="50"/>
  <c r="AK4" i="50" s="1"/>
  <c r="AJ5" i="50"/>
  <c r="BG5" i="58" l="1"/>
  <c r="AT5" i="58"/>
  <c r="AL4" i="50"/>
  <c r="AM4" i="50" s="1"/>
  <c r="AN4" i="50" s="1"/>
  <c r="AL5" i="50"/>
  <c r="AO4" i="50" l="1"/>
  <c r="AO5" i="50"/>
  <c r="AZ5" i="58"/>
  <c r="AM5" i="50"/>
  <c r="AP4" i="50" l="1"/>
  <c r="AQ4" i="50" s="1"/>
  <c r="AP5" i="50"/>
  <c r="BA5" i="58"/>
  <c r="AR5" i="50" l="1"/>
  <c r="AW5" i="50"/>
  <c r="BD5" i="50"/>
  <c r="AR4" i="50"/>
  <c r="AS5" i="50" s="1"/>
  <c r="BC5" i="50"/>
  <c r="BH5" i="58"/>
  <c r="BB5" i="58"/>
  <c r="AS4" i="50" l="1"/>
  <c r="AZ5" i="50" s="1"/>
  <c r="AU5" i="50"/>
  <c r="AT5" i="50"/>
  <c r="AT4" i="50"/>
  <c r="AU4" i="50" s="1"/>
  <c r="AV4" i="50" s="1"/>
  <c r="AW4" i="50" s="1"/>
  <c r="BB5" i="50" l="1"/>
  <c r="BA5" i="50"/>
  <c r="AV5" i="50"/>
  <c r="AX4" i="50"/>
  <c r="AY4" i="50" s="1"/>
  <c r="AZ4" i="50" s="1"/>
  <c r="AX5" i="50"/>
  <c r="BA4" i="50" l="1"/>
  <c r="AY5" i="50"/>
  <c r="BN5" i="58" l="1"/>
  <c r="BB4" i="50"/>
  <c r="BC4" i="50" s="1"/>
  <c r="BD4" i="50" s="1"/>
  <c r="BM5" i="58" l="1"/>
  <c r="BE4" i="50"/>
  <c r="BE5" i="50"/>
  <c r="BF4" i="50" l="1"/>
  <c r="BJ4" i="50" s="1"/>
  <c r="BK4" i="50" s="1"/>
  <c r="BL4" i="50" s="1"/>
  <c r="BH5" i="50"/>
  <c r="BG5" i="50" l="1"/>
  <c r="BJ5" i="50"/>
  <c r="BL5" i="50"/>
  <c r="BM4" i="50"/>
  <c r="BK5" i="50"/>
  <c r="BN4" i="50" l="1"/>
  <c r="BN5" i="50"/>
  <c r="BO4" i="50" l="1"/>
  <c r="BP4" i="50" s="1"/>
  <c r="BO5" i="50"/>
  <c r="BQ4" i="50" l="1"/>
  <c r="BQ5" i="50"/>
  <c r="BR5" i="50" l="1"/>
</calcChain>
</file>

<file path=xl/sharedStrings.xml><?xml version="1.0" encoding="utf-8"?>
<sst xmlns="http://schemas.openxmlformats.org/spreadsheetml/2006/main" count="317" uniqueCount="238">
  <si>
    <t xml:space="preserve"> </t>
  </si>
  <si>
    <t>INTERVIEWER: ENTER THE PHONE NUMBER DIALLED</t>
  </si>
  <si>
    <t>WHAT IS THE RESULT OF THE INTERVIEW?</t>
  </si>
  <si>
    <t>INTERVIEWER: WHAT IS THE RESPONDENT PREFERED NUMBER FOR FUTURE INTERVIEW?</t>
  </si>
  <si>
    <t>DID YOU TRY CALLING ALL THE NUMBERS PROVIDED FOR THIS HOUSEHOLD, INCLUDING THE REFERENCE PERSON'S NUMBER?</t>
  </si>
  <si>
    <t>WHY DIDN'T YOU TRY CALLING ALL THE NUMBERS PROVIDED FOR THIS HOUSEHOLD, INCLUDING THE REFERENCE PERSON'S NUMBER?</t>
  </si>
  <si>
    <t>INTERVIEWER: WHAT WAS THE MAIN REASON THE RESPONDENT DID NOT AGREE TO BE INTERVIEWED?</t>
  </si>
  <si>
    <t>FARMING</t>
  </si>
  <si>
    <t>Section 1. Interview Information</t>
  </si>
  <si>
    <t>Being able to work as usual, was [NAME]'s income…...? 
PLEASE READ ALL OPTIONS</t>
  </si>
  <si>
    <t>REMITTANCES</t>
  </si>
  <si>
    <t>Comparing to usual, how was the remittance received from that family member in the last month?
READ OPTIONS</t>
  </si>
  <si>
    <t>Section 4. Employment and Income Loss</t>
  </si>
  <si>
    <t>Why did [NAME] stop working?
DO NOT READ OPTIONS</t>
  </si>
  <si>
    <t>COULD WE HAVE ANOTHER ALTERNATIVE NUMBER TO CALL</t>
  </si>
  <si>
    <t>WHAT IS THE NUMBER AND WHO DOES IT BELONG TO</t>
  </si>
  <si>
    <t xml:space="preserve">At any point in the year 2020, did you or any member of your household operate a non-farming business, including a family business?  
</t>
  </si>
  <si>
    <t>INTERVIEWER: WHAT IS THE SEX OF THE RESPONDENT?</t>
  </si>
  <si>
    <t>SECTION 2: BASIC INFORMATION RDD</t>
  </si>
  <si>
    <t>Last week, did you do any work for pay, do any kind of business, farming or other activity to generate income?</t>
  </si>
  <si>
    <t>Why did you stop working?
DO NOT READ OPTIONS</t>
  </si>
  <si>
    <t xml:space="preserve">In the last week, were you able to do work as usual (including working from home)?     </t>
  </si>
  <si>
    <t xml:space="preserve">After not being able to work as usual, was your income…...? 
PLEASE READ ALL OPTIONS
</t>
  </si>
  <si>
    <t>I am now going to ask you the same set of questions about the head of the household.  Please try to answer as best as you can, even if you need to estimate.  What is the name of the head of the household? 
[NAME]</t>
  </si>
  <si>
    <t xml:space="preserve">What is the main activity of the business or organization in which [NAME] is currently working?
DO NOT READ OPTIONS                          
                                </t>
  </si>
  <si>
    <t xml:space="preserve">In the last week, was [NAME] able to do work as usual (including working from home)?     </t>
  </si>
  <si>
    <t>Being able to work as usual, was your income…...? 
PLEASE READ ALL OPTIONS</t>
  </si>
  <si>
    <t xml:space="preserve">After not being able to work as usual, was [NAME]'s income…...? 
PLEASE READ ALL OPTIONS
</t>
  </si>
  <si>
    <t>From where does your household typically receive remittances?
SELECT ALL THAT APPLY.</t>
  </si>
  <si>
    <t>NON-FARM BUSINESS</t>
  </si>
  <si>
    <t>HOUSEHOLD HEAD</t>
  </si>
  <si>
    <t>RESPONDENT</t>
  </si>
  <si>
    <t>How worried are you about your household's finances in the next month?
READ OPTIONS</t>
  </si>
  <si>
    <r>
      <rPr>
        <b/>
        <sz val="10"/>
        <rFont val="Calibri"/>
        <family val="2"/>
        <scheme val="minor"/>
      </rPr>
      <t xml:space="preserve">INTERVIEWER READ TO THE RESPONDENT: </t>
    </r>
    <r>
      <rPr>
        <sz val="10"/>
        <rFont val="Calibri"/>
        <family val="2"/>
        <scheme val="minor"/>
      </rPr>
      <t xml:space="preserve">
In order to participate in this survey you must be over 18 years of age.  Can you tell me your age?</t>
    </r>
  </si>
  <si>
    <t>TIME / DATE STAMP</t>
  </si>
  <si>
    <t>RECORD REASON FOR REFUSAL.</t>
  </si>
  <si>
    <t>INTERVIEWER: IN THE CASE THAT THE RESPONDENT DOES NOT WISH TO BE INTERVIEWED, INTERVIEWERS SHOULD ATTEMPT TO CONVERT THE REFUSAL THROUGH ASKING RESPONDENTS ABOUT THEIR CONCERNS AND TRYING TO ASSUAGE THOSE CONCERNS IN A POLITE AND RESPECTFUL WAY.  ALL REFUSALS SHOULD BE REVIEWED BY A SUPERVISOR AND A REASON RECORDED. 
IS THE RESPONDENT WILLING TO BE INTERVIEWED?</t>
  </si>
  <si>
    <t xml:space="preserve">What is your relationship to the head of household?  </t>
  </si>
  <si>
    <t>IS THE RESPONDENT THE HEAD OF THE HOUSEHOLD? [S2Q2 = 1]</t>
  </si>
  <si>
    <t xml:space="preserve">Does your household usually receive remittance from family members or relatives who work in other city or other country?
</t>
  </si>
  <si>
    <t>FINANCIAL ANXIETY</t>
  </si>
  <si>
    <t xml:space="preserve">Do you or any member of your household work on a household farm growing crops, raising livestock, or fishing?
</t>
  </si>
  <si>
    <t>How many working mobile phones are owned by household members?
CANNOT BE ZERO.</t>
  </si>
  <si>
    <t>What is the main material of the walls of your main dwelling?
DO NOT READ OPTIONS</t>
  </si>
  <si>
    <t>What is the main material of the floor of your main dwelling?
DO NOT READ OPTIONS</t>
  </si>
  <si>
    <t>What is the main material of the roof of your main dwelling?
DO NOT READ OPTIONS</t>
  </si>
  <si>
    <t>Section 8. Public Trust &amp; Security</t>
  </si>
  <si>
    <t>Theft</t>
  </si>
  <si>
    <t>Damage to property</t>
  </si>
  <si>
    <t>Intimidation by police</t>
  </si>
  <si>
    <t>Domestic abuse</t>
  </si>
  <si>
    <t>Section 10. Interview Result</t>
  </si>
  <si>
    <t>How many new members have joined this household in the last three months?
RECORD '0' IF NONE.</t>
  </si>
  <si>
    <t>Thinking back to the start of this year, 2020, did you do any work for pay, do any kind of business, farming or other activity to generate income?</t>
  </si>
  <si>
    <t xml:space="preserve">What is the main activity of the business or organization in which [NAME] was working in his/her main job at the start of this year?
DO NOT READ OPTIONS   </t>
  </si>
  <si>
    <t xml:space="preserve">What is the main activity of the business or organization in which you were working in your main job at the start of this year?
DO NOT READ OPTIONS   </t>
  </si>
  <si>
    <t>Is your current job or activity the same as at the start of this year?</t>
  </si>
  <si>
    <t>Is [NAME]'s current job or activity the same as at the start of this year?</t>
  </si>
  <si>
    <t>Compared to the start of this year, is the income from the family business since last month…
READ OPTIONS</t>
  </si>
  <si>
    <t>Since the start of this year 2020, has your household been able to perform the normal activities on the farm or raising livestock or fishing?</t>
  </si>
  <si>
    <t>In what province are you currently living?</t>
  </si>
  <si>
    <t>What are the main reasons your household has not been able to perform the normal activities on the farm or raising livestock or fishing?
DO NOT READ OPTIONS - MARK UP TO 3</t>
  </si>
  <si>
    <t>Compared to last agricultural season, is the income from the farming, fishing, and raising livestock expected to be…?
READ OPTIONS</t>
  </si>
  <si>
    <t>One year from now, do you think the state of the economy will be...?
READ OPTIONS</t>
  </si>
  <si>
    <t>Alcohol and drug abuse</t>
  </si>
  <si>
    <t>Are you living in the same province as three months ago?</t>
  </si>
  <si>
    <t>In which province were you living three months ago?</t>
  </si>
  <si>
    <t>Land disputes</t>
  </si>
  <si>
    <t>How many children in the age group 6-14 live in the household?</t>
  </si>
  <si>
    <t xml:space="preserve">How many adults age 15-65 live in the household? </t>
  </si>
  <si>
    <t>INTERVIEWER: ENSURE RESPONDENT IS INCLUDED IN THE RELEVANT AGE GROUP QUESTION.</t>
  </si>
  <si>
    <t>Is the area in which you are living...</t>
  </si>
  <si>
    <t xml:space="preserve">How many adults over age 65 live in the household? </t>
  </si>
  <si>
    <t>What is your name?</t>
  </si>
  <si>
    <t>INTERVIEWER: WHAT IS THE SEX OF THE RESPONDENT.  CONFIRM IF UNSURE.</t>
  </si>
  <si>
    <t>In what district are you currently living?</t>
  </si>
  <si>
    <t>How many members have left this household in the last 3 months?
RECORD '0' if NONE.</t>
  </si>
  <si>
    <t>Am I speaking with [NAME OF ROUND 1 RESPONDENT]?</t>
  </si>
  <si>
    <t>Do you know [NAME OF ROUND 1 RESPONDENT]?</t>
  </si>
  <si>
    <t>Would it be possible to contact [NAME OF ROUND 1 RESPONDENT]?</t>
  </si>
  <si>
    <t xml:space="preserve">
LOAD HHID FROM ROUND 1 DATA</t>
  </si>
  <si>
    <t>Why is it not possible to contact [ROUND 1 RESPONDENT]?</t>
  </si>
  <si>
    <t>ONLY IF NEW RESPONDENT</t>
  </si>
  <si>
    <t>PRELOAD: WAS RESPONDENT WORKING IN ROUND 1</t>
  </si>
  <si>
    <t>PRELOAD: WHAT WAS THE RESPONDENTS MAIN ACTIVITITY IN ROUND 1</t>
  </si>
  <si>
    <t xml:space="preserve">IS THE RESPONDENT THE HEAD OF THE HOUSEHOLD? </t>
  </si>
  <si>
    <t xml:space="preserve">Is the head of the household a man or a woman? [CONFIRM IF UNSURE FROM NAME.]
</t>
  </si>
  <si>
    <t>PRELOAD: HOUSEHOLD OPERATING A NON-FARM BUSINESS IN ROUND 1</t>
  </si>
  <si>
    <t>PRELOAD: HOUSEHOLD HEAD WORKING IN ROUND 1</t>
  </si>
  <si>
    <t>PRELOAD: HOUSEHOLD  WITH FARMING IN ROUND 1</t>
  </si>
  <si>
    <t>In the past month, has your household been able to perform the normal activities on the farm or raising livestock or fishing?</t>
  </si>
  <si>
    <t>PRELOAD: HOUSEHOLD  WITH REMITTANCES IN ROUND 1</t>
  </si>
  <si>
    <t xml:space="preserve">Has your household started to receive remittances from family members or relatives who work in other city or other country?
</t>
  </si>
  <si>
    <t>IF S4BQ3==1 &amp; S4BQ5==1</t>
  </si>
  <si>
    <t>IF RETURNING</t>
  </si>
  <si>
    <t>IF NEW</t>
  </si>
  <si>
    <t>IF RETURNING / IF NEW</t>
  </si>
  <si>
    <t xml:space="preserve">What is the main activity of the business or organization in which you are currently working?
DO NOT READ OPTIONS                          
                                </t>
  </si>
  <si>
    <t>Are you currently employed full time or part time?</t>
  </si>
  <si>
    <t>Were you working full time or part time at the start of the year?</t>
  </si>
  <si>
    <t>Was your job at the start of the year formal or informal?</t>
  </si>
  <si>
    <t>Did you have a written contract for your job at the start of the year?</t>
  </si>
  <si>
    <t>FINANCIAL SERVICES</t>
  </si>
  <si>
    <t xml:space="preserve">Were you able to successfully access it?
</t>
  </si>
  <si>
    <t xml:space="preserve">Why were you not able to access it? 
DO NOT READ OPTIONS
</t>
  </si>
  <si>
    <t xml:space="preserve">In the last month, did you or any member of your household need to go to a money agent to access mobile money?
</t>
  </si>
  <si>
    <t xml:space="preserve">In which agricultural activities did your household work in the past month?
MARK ALL THAT APPLY
</t>
  </si>
  <si>
    <t>Compared to this time last year, is the demand in the market for food crops in the past month…?
READ OPTIONS</t>
  </si>
  <si>
    <t>Compared to this time last year, is the demand in the market for fish in the past month…?
READ OPTIONS</t>
  </si>
  <si>
    <t>Compared to this time last year, is the demand in the market for livestock in the past month…?
READ OPTIONS</t>
  </si>
  <si>
    <t xml:space="preserve">How many children age 2 or younger live in the household? </t>
  </si>
  <si>
    <t>Section 7A. Health</t>
  </si>
  <si>
    <t>Why do you expect income from farming, fishing, or raising livestock to be lower?
DO NOT READ OPTIONS - MARK UP TO 3</t>
  </si>
  <si>
    <t>To the best of your knowledge, how many COVID-19 cases have there been in the Solomon Islands to date?
DO NOT READ</t>
  </si>
  <si>
    <t>Were you or the member of your household able to access the urgent care medical treatment?</t>
  </si>
  <si>
    <t>What was the reason you or the member of your household were not able to access the urgent care medical treatment?
DO NOT READ</t>
  </si>
  <si>
    <t>Were you or the member of your household able to access the routine care required?</t>
  </si>
  <si>
    <t>What was the reason you or the member of your household were not able to access the routine care required?
DO NOT READ</t>
  </si>
  <si>
    <t>What was the reason you or the member of your household were not able to access preventative medical care?
DO NOT READ</t>
  </si>
  <si>
    <t>Were you or the member of your household able to access preventative medical care?</t>
  </si>
  <si>
    <t>In the past month, have you or any member of your household needed any routine care, such as for [family planning, tuberculosis]?</t>
  </si>
  <si>
    <t>In the past month, have you or any member of your household needed any preventative medical care, such as for [childhood vaccines, pre-natal care]?</t>
  </si>
  <si>
    <t>In the past month, have you or any member of your household needed any urgent medical care, such as for [acute illness, broken bones, etc.]?</t>
  </si>
  <si>
    <t>9. Assets and Well-being (Solomon Islands)</t>
  </si>
  <si>
    <t>THE NEXT QUESTIONS ASK ABOUT YOUR DWELLING AND THINGS YOUR HOUSEHOLD OWNS. THESE QUESTIONS HELP US UNDERSTAND THE LIVING CONDITIONS IN DIFFERENT PARTS OF THE SOLOMON ISLANDS.</t>
  </si>
  <si>
    <r>
      <t xml:space="preserve">Does anyone in your household have: 
</t>
    </r>
    <r>
      <rPr>
        <i/>
        <sz val="11"/>
        <rFont val="Calibri"/>
        <family val="2"/>
        <scheme val="minor"/>
      </rPr>
      <t>Eni memba insaet long household ia hem ownim:</t>
    </r>
  </si>
  <si>
    <r>
      <t xml:space="preserve">Does any member of this household own any agricultural land?
</t>
    </r>
    <r>
      <rPr>
        <i/>
        <sz val="11"/>
        <rFont val="Calibri"/>
        <family val="2"/>
        <scheme val="minor"/>
      </rPr>
      <t>Eni memba insaet long household ia hem ownim eni agricultural lan?</t>
    </r>
  </si>
  <si>
    <r>
      <t xml:space="preserve">Does this household own any livestock, herds, other farm animals, or poultry?
</t>
    </r>
    <r>
      <rPr>
        <i/>
        <sz val="11"/>
        <rFont val="Calibri"/>
        <family val="2"/>
        <scheme val="minor"/>
      </rPr>
      <t>Waswe disfala household hem ownim eni livestock, herds, or other farm animals or poultry?</t>
    </r>
  </si>
  <si>
    <r>
      <t xml:space="preserve">How many of the following animals does this household own?
</t>
    </r>
    <r>
      <rPr>
        <i/>
        <sz val="11"/>
        <rFont val="Calibri"/>
        <family val="2"/>
        <scheme val="minor"/>
      </rPr>
      <t>Hao meni long olketa following animals na disfala household ia ownim?</t>
    </r>
    <r>
      <rPr>
        <sz val="11"/>
        <rFont val="Calibri"/>
        <family val="2"/>
        <scheme val="minor"/>
      </rPr>
      <t xml:space="preserve">
</t>
    </r>
  </si>
  <si>
    <r>
      <t xml:space="preserve">What is the main source of drinking water for members of your household?
</t>
    </r>
    <r>
      <rPr>
        <i/>
        <sz val="11"/>
        <rFont val="Calibri"/>
        <family val="2"/>
        <scheme val="minor"/>
      </rPr>
      <t>Wat na barava mein sos long wata fo dringim fo olketa memba insaet long household blong iu?</t>
    </r>
    <r>
      <rPr>
        <sz val="11"/>
        <rFont val="Calibri"/>
        <family val="2"/>
        <scheme val="minor"/>
      </rPr>
      <t xml:space="preserve">
DO NOT READ OPTIONS</t>
    </r>
  </si>
  <si>
    <r>
      <t xml:space="preserve">What kind of toilet facility do members of your household usually use?
</t>
    </r>
    <r>
      <rPr>
        <i/>
        <sz val="11"/>
        <rFont val="Calibri"/>
        <family val="2"/>
        <scheme val="minor"/>
      </rPr>
      <t>Wat kaen taep toilet facility na olketa memba long household blong iu iusim olowe?</t>
    </r>
    <r>
      <rPr>
        <sz val="11"/>
        <rFont val="Calibri"/>
        <family val="2"/>
        <scheme val="minor"/>
      </rPr>
      <t xml:space="preserve">
DO NOT READ OPTIONS</t>
    </r>
  </si>
  <si>
    <r>
      <t xml:space="preserve">Do you share this toilet facility with other households?
</t>
    </r>
    <r>
      <rPr>
        <i/>
        <sz val="11"/>
        <rFont val="Calibri"/>
        <family val="2"/>
        <scheme val="minor"/>
      </rPr>
      <t>Waswe iu sharim disfala tiolet facility wetem olketa mamba blong nara household?</t>
    </r>
  </si>
  <si>
    <r>
      <t xml:space="preserve">What type of fuel does your household mainly use for cooking?
</t>
    </r>
    <r>
      <rPr>
        <i/>
        <sz val="11"/>
        <rFont val="Calibri"/>
        <family val="2"/>
        <scheme val="minor"/>
      </rPr>
      <t>Wat nao household blong iu save usim fo kuki?</t>
    </r>
    <r>
      <rPr>
        <sz val="11"/>
        <rFont val="Calibri"/>
        <family val="2"/>
        <scheme val="minor"/>
      </rPr>
      <t xml:space="preserve">
DO NOT READ OPTIONS</t>
    </r>
  </si>
  <si>
    <t>Does your household have electricity?</t>
  </si>
  <si>
    <r>
      <t xml:space="preserve">How many rooms in this household are used for sleeping?
</t>
    </r>
    <r>
      <rPr>
        <i/>
        <sz val="11"/>
        <rFont val="Calibri"/>
        <family val="2"/>
        <scheme val="minor"/>
      </rPr>
      <t>Hao meni room insaet haus ia na iufala usim fo sleep insaet?</t>
    </r>
  </si>
  <si>
    <r>
      <t xml:space="preserve">Does any member of this household have a bank account?
</t>
    </r>
    <r>
      <rPr>
        <i/>
        <sz val="11"/>
        <rFont val="Calibri"/>
        <family val="2"/>
        <scheme val="minor"/>
      </rPr>
      <t>Eni memba long disfala household hem garem bank account?</t>
    </r>
  </si>
  <si>
    <t xml:space="preserve">A radio?
</t>
  </si>
  <si>
    <t xml:space="preserve">A televsion?
</t>
  </si>
  <si>
    <t xml:space="preserve">A bed?
</t>
  </si>
  <si>
    <t xml:space="preserve">A working sewing machine?
</t>
  </si>
  <si>
    <t xml:space="preserve">A working microwave oven?
</t>
  </si>
  <si>
    <t xml:space="preserve">A working electric fan?
</t>
  </si>
  <si>
    <t xml:space="preserve">A working freezer?
</t>
  </si>
  <si>
    <t xml:space="preserve">A working washing machine?
</t>
  </si>
  <si>
    <t xml:space="preserve">A working video set / VCD / DVD player?
</t>
  </si>
  <si>
    <t xml:space="preserve">A working chainsaw?
</t>
  </si>
  <si>
    <t xml:space="preserve">A dining table?
</t>
  </si>
  <si>
    <t xml:space="preserve">A pressure lamp?
</t>
  </si>
  <si>
    <t xml:space="preserve">A refrigerator?
</t>
  </si>
  <si>
    <t>A watch?</t>
  </si>
  <si>
    <t>A bicycle?</t>
  </si>
  <si>
    <t>A motorcycle or scooter?</t>
  </si>
  <si>
    <t>A car or truck?</t>
  </si>
  <si>
    <t>A boat with a motor?</t>
  </si>
  <si>
    <t>Cows and bulls?</t>
  </si>
  <si>
    <t>Pigs?</t>
  </si>
  <si>
    <t>Ducks?</t>
  </si>
  <si>
    <t>Chickens?</t>
  </si>
  <si>
    <t>Others?</t>
  </si>
  <si>
    <t xml:space="preserve">In the last month, did you or any member of your household need to go to a bank, ATM, or post office to make a withdrawal?
</t>
  </si>
  <si>
    <t>In the last month, did you or any member of your household need to go to a bank, ATM, or post office to make a withdrawal?</t>
  </si>
  <si>
    <t>Which pests or disease have impacts your income from farming, fishing, or raising livestock?</t>
  </si>
  <si>
    <t>CATI PROGRAMMER: SKIP IF LIVING IN HONIARA.</t>
  </si>
  <si>
    <t>Is [NAME] working full time or part time?</t>
  </si>
  <si>
    <t>Is [NAME]'s job formal or informal?</t>
  </si>
  <si>
    <t>Did [NAME] have a formal contract for their job?</t>
  </si>
  <si>
    <t xml:space="preserve">Is [NAME] still the head of the household? 
</t>
  </si>
  <si>
    <t xml:space="preserve">How old is [NAME]? 
ASK RESPONDENT TO ESTIMATE IF UNSURE
</t>
  </si>
  <si>
    <t>What is the highest level of education [NAME] has completed? 
DO NOT READ OPTIONS</t>
  </si>
  <si>
    <t>Thinking back to the start of this year, 2020, did [NAME] do any work for pay, do any kind of business, farming or other activity to generate income?</t>
  </si>
  <si>
    <t>Last week, did [NAME] do any work for pay, do any kind of business, farming or other activity to generate income?</t>
  </si>
  <si>
    <t xml:space="preserve">What is the main activity of the business or organization in which [NAME] is currently working?
DO NOT READ OPTIONS                          
                                </t>
  </si>
  <si>
    <t>Thinking back to July, around the time of the Independence Day holiday, did [NAME] do any work for pay, do any kind of business, farming or other activity to generate income?</t>
  </si>
  <si>
    <t>Thinking back to July, around the time of the Independence Day holiday, did you do any work for pay, do any kind of business, farming or other activity to generate income?</t>
  </si>
  <si>
    <t xml:space="preserve">What is the main activity of the business or organization in which you were working in your main job in July?
DO NOT READ OPTIONS   </t>
  </si>
  <si>
    <t xml:space="preserve">What is the main activity of the business or organization in which [NAME] was working in July?
DO NOT READ OPTIONS   </t>
  </si>
  <si>
    <t xml:space="preserve">Since July of this year, did you or any member of your household start to work on a household farm growing crops, raising livestock, or fishing?
</t>
  </si>
  <si>
    <t xml:space="preserve">What is the main activity of the business or organization in which [NAME] was working in their main job in July?
DO NOT READ OPTIONS   </t>
  </si>
  <si>
    <t>Compared to July of this year, how do you think trust and social relations have changed with people that live within in your community?</t>
  </si>
  <si>
    <t>Have you heard of the Government's COVID-19 Economic Stimulus Package (ESP)?</t>
  </si>
  <si>
    <t>Have you, or anyone else in your household, submitted an application to receive assistance in agricultural, forestry, or fishing activities as part of the Government's COVID-19 Economic Stimulus Package?</t>
  </si>
  <si>
    <t>Have you, or anyone else in your household, received any assistance to invest in agricultural, forestry, or fishing activities as part of the Government's COVID-19 Economic Stimulus Package?</t>
  </si>
  <si>
    <t>Do you or does anyone in your household grow copra or cocoa?</t>
  </si>
  <si>
    <t>Have you, or anyone else in your household, benefitted from the copra and cocoa subsidy scheme as part of the Government's COVID-19 Economic Stimulus Package?</t>
  </si>
  <si>
    <t>Have you, or anyone else in your household, submitted an application to receive assistance in tourism activities as part of the Government's COVID-19 Economic Stimulus Package?</t>
  </si>
  <si>
    <t>Have you, or anyone else in your household, received any assistance to invest in tourism activities as part of the Government's COVID-19 Economic Stimulus Package?</t>
  </si>
  <si>
    <t>Was your application approved?</t>
  </si>
  <si>
    <t>Do you, or does anyone in your household, currently have a loan with a formal lending instutition?</t>
  </si>
  <si>
    <t>Have your household received temporary relief on loan repayments on any loan you have with a formal lending institution as part of the Government's COVID-19 Economic Stimulus Package?</t>
  </si>
  <si>
    <t>In which agricultural activities did your household work in the past month?
MARK ALL THAT APPLY</t>
  </si>
  <si>
    <t xml:space="preserve">How many children in the age group 3-5 live in the household? </t>
  </si>
  <si>
    <t>ONLY IF RETURNING RESPONDENT</t>
  </si>
  <si>
    <t>Is your current job formal or informal?</t>
  </si>
  <si>
    <t>Do you have a written contract for your current job?</t>
  </si>
  <si>
    <t>At the start of the year were you employed full time or part time?</t>
  </si>
  <si>
    <t>At the start of the year was your job formal or informal?</t>
  </si>
  <si>
    <t>Did you have a written contract for your current job at the start of the year?</t>
  </si>
  <si>
    <r>
      <t xml:space="preserve">Of the agricultural activities in which your household participated, which do you consider the household's </t>
    </r>
    <r>
      <rPr>
        <u/>
        <sz val="11"/>
        <rFont val="Calibri"/>
        <family val="2"/>
        <scheme val="minor"/>
      </rPr>
      <t>main</t>
    </r>
    <r>
      <rPr>
        <sz val="11"/>
        <rFont val="Calibri"/>
        <family val="2"/>
        <scheme val="minor"/>
      </rPr>
      <t xml:space="preserve"> agricultural activity?
</t>
    </r>
  </si>
  <si>
    <r>
      <t xml:space="preserve">What is the highest level of education you have </t>
    </r>
    <r>
      <rPr>
        <i/>
        <sz val="11"/>
        <rFont val="Calibri"/>
        <family val="2"/>
        <scheme val="minor"/>
      </rPr>
      <t>completed</t>
    </r>
    <r>
      <rPr>
        <sz val="11"/>
        <rFont val="Calibri"/>
        <family val="2"/>
        <scheme val="minor"/>
      </rPr>
      <t>? 
DO NOT READ OPTIONS</t>
    </r>
  </si>
  <si>
    <r>
      <t xml:space="preserve">Compared </t>
    </r>
    <r>
      <rPr>
        <sz val="11"/>
        <color theme="1"/>
        <rFont val="Calibri"/>
        <family val="2"/>
        <scheme val="minor"/>
      </rPr>
      <t xml:space="preserve">to the last time we spoke in June/July, how do you think trust and social relations have changed with people that </t>
    </r>
    <r>
      <rPr>
        <u/>
        <sz val="11"/>
        <color theme="1"/>
        <rFont val="Calibri"/>
        <family val="2"/>
        <scheme val="minor"/>
      </rPr>
      <t>live within</t>
    </r>
    <r>
      <rPr>
        <sz val="11"/>
        <color theme="1"/>
        <rFont val="Calibri"/>
        <family val="2"/>
        <scheme val="minor"/>
      </rPr>
      <t xml:space="preserve"> in your community?</t>
    </r>
  </si>
  <si>
    <r>
      <t xml:space="preserve">[RETURNING] Compared </t>
    </r>
    <r>
      <rPr>
        <sz val="11"/>
        <color theme="1"/>
        <rFont val="Calibri"/>
        <family val="2"/>
        <scheme val="minor"/>
      </rPr>
      <t>to the the last time we spoke in June/July, do you think the situation in your community with the following problems has gotten better, stayed the same, or gotten worse?
[NEW] Compared to July of this year, do you think the situation in your community with the following problems has gotten better, stayed the same, or gotten worse?</t>
    </r>
  </si>
  <si>
    <r>
      <rPr>
        <b/>
        <sz val="10"/>
        <rFont val="Calibri"/>
        <family val="2"/>
        <scheme val="minor"/>
      </rPr>
      <t xml:space="preserve">INTERVIEWER READ TO THE RESPONDENT: </t>
    </r>
    <r>
      <rPr>
        <sz val="10"/>
        <rFont val="Calibri"/>
        <family val="2"/>
        <scheme val="minor"/>
      </rPr>
      <t xml:space="preserve">
Greetings! My name is [YOUR NAME]. I am calling on behalf of the World Bank. We are currently doing a nationwide survey about economic challenges and hardship in Solomon Islands. If you decide to answer the survey we will send you K3 airtime to say thank you for participating.  All information provided will kept confidential and be used by the Development Partners to help them better support the Government in addressing hardship. This interview would take around 15 minutes. Any information you share with us will be kept strictly confidential and only be used for statistical purposes. If at any point there are any questions you do not feel comfortable answering, you can choose not to answer them. You can also choose to stop the interview at any point. This call will not cost you any airtime.  Are you willing to participate?</t>
    </r>
  </si>
  <si>
    <t>6. Coping Strategies</t>
  </si>
  <si>
    <t>Returning households: Has the household had to do any of the following actions since the last time we spoke in July:
New households: Has the household had to do any of the following actions since July:</t>
  </si>
  <si>
    <t>Sell assets?</t>
  </si>
  <si>
    <t>Sell livestock?</t>
  </si>
  <si>
    <t>Find ways to earn extra money?</t>
  </si>
  <si>
    <t>Receive cash or borrow from friends or family?</t>
  </si>
  <si>
    <t>Receive other assistance from friends or family?</t>
  </si>
  <si>
    <t>Receive assistance from church or other religious body?</t>
  </si>
  <si>
    <t>Take a loan from a financial institution?</t>
  </si>
  <si>
    <t>Take a loan from an informal moneylender?</t>
  </si>
  <si>
    <t>Purchase items on credit?</t>
  </si>
  <si>
    <t>Delay making re-payments?</t>
  </si>
  <si>
    <t>IF HOUSEHOLD PARTICIPATES IN AGRICULTURE [S4AQ33 == 1 | S4BQ30 == 1]
Sell harvest in advance?</t>
  </si>
  <si>
    <t>Reduce food consumption?</t>
  </si>
  <si>
    <t>Reduce non-food consumption?</t>
  </si>
  <si>
    <t>Spend from savings?</t>
  </si>
  <si>
    <t>Receive assistance from NGO?</t>
  </si>
  <si>
    <t>Receive assistance from a community based organization?</t>
  </si>
  <si>
    <t>Take an advance from an employer?</t>
  </si>
  <si>
    <t>IF HOUSEHOLD HAS SCHOOL AGE CHILDREN [S2Q4&gt;0]
Reduce the number of children attending school?</t>
  </si>
  <si>
    <t>Received any other type of assistance from someone other than the government? [Specify]</t>
  </si>
  <si>
    <t>Have you or anyone in your household received any assistance from the Government's COVID-19 Economic Stimulus Package since the start of this year 2020?</t>
  </si>
  <si>
    <t xml:space="preserve">Have you or anyone in your household received a payout from a payout from the National Provident Fund since the start of this year 2020 as part of the Government’s COVID-19 Economic Stimulus Package? </t>
  </si>
  <si>
    <t>You indicated taking a loan from a financial institution. Was this loan from the Development Bank of the Solomon Islands as part of the Government's COVID-19 Economic Stimulus Package?</t>
  </si>
  <si>
    <t xml:space="preserve">Have you or anyone in your household received rental relief since the start of this year 2020 as part of the Government’s COVID-19 Economic Stimulus Package? </t>
  </si>
  <si>
    <t>You indicated receiving or borrowing money from friends or family, are you expected to repay this money?</t>
  </si>
  <si>
    <t>Will you be charged interest on this payment?</t>
  </si>
  <si>
    <t>Since January, have you given any money or in-kind goods to other households?</t>
  </si>
  <si>
    <t>Compared to what you would have given in a usual year, have you this year:</t>
  </si>
  <si>
    <t>This question targets those working in a different job compared to their previous job and those who did not have a job in round 1, but have a job now.</t>
  </si>
  <si>
    <t>59A</t>
  </si>
  <si>
    <t>59B</t>
  </si>
  <si>
    <t>69A</t>
  </si>
  <si>
    <t>69B</t>
  </si>
  <si>
    <t>70A</t>
  </si>
  <si>
    <t>70B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</si>
</sst>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1"/>
      <name val="Calibri"/>
      <family val="2"/>
    </font>
    <font>
      <sz val="9"/>
      <name val="Arial"/>
      <family val="2"/>
    </font>
    <font>
      <sz val="8"/>
      <name val="Arial"/>
      <family val="2"/>
    </font>
    <font>
      <sz val="11"/>
      <name val="Calibri"/>
      <family val="2"/>
      <scheme val="minor"/>
    </font>
    <font>
      <sz val="10"/>
      <name val="Arial"/>
      <family val="2"/>
    </font>
    <font>
      <sz val="8"/>
      <name val="Courier New"/>
      <family val="3"/>
    </font>
    <font>
      <b/>
      <u/>
      <sz val="11"/>
      <name val="Arial"/>
      <family val="2"/>
    </font>
    <font>
      <sz val="18"/>
      <color theme="1"/>
      <name val="Calibri"/>
      <family val="2"/>
      <scheme val="minor"/>
    </font>
    <font>
      <b/>
      <sz val="14"/>
      <name val="Calibri"/>
      <family val="2"/>
      <scheme val="minor"/>
    </font>
    <font>
      <b/>
      <sz val="14"/>
      <color theme="1"/>
      <name val="Calibri"/>
      <family val="2"/>
      <scheme val="minor"/>
    </font>
    <font>
      <sz val="10"/>
      <name val="Calibri"/>
      <family val="2"/>
      <scheme val="minor"/>
    </font>
    <font>
      <b/>
      <sz val="10"/>
      <name val="Calibri"/>
      <family val="2"/>
      <scheme val="minor"/>
    </font>
    <font>
      <sz val="9"/>
      <name val="Calibri"/>
      <family val="2"/>
      <scheme val="minor"/>
    </font>
    <font>
      <sz val="10"/>
      <color theme="1"/>
      <name val="Arial Narrow"/>
      <family val="2"/>
    </font>
    <font>
      <sz val="11"/>
      <color theme="0"/>
      <name val="Calibri"/>
      <family val="2"/>
      <scheme val="minor"/>
    </font>
    <font>
      <sz val="8"/>
      <name val="Calibri"/>
      <family val="2"/>
      <scheme val="minor"/>
    </font>
    <font>
      <u/>
      <sz val="11"/>
      <color theme="1"/>
      <name val="Calibri"/>
      <family val="2"/>
      <scheme val="minor"/>
    </font>
    <font>
      <i/>
      <sz val="11"/>
      <name val="Calibri"/>
      <family val="2"/>
      <scheme val="minor"/>
    </font>
    <font>
      <sz val="14"/>
      <name val="Calibri"/>
      <family val="2"/>
      <scheme val="minor"/>
    </font>
    <font>
      <b/>
      <sz val="11"/>
      <name val="Courier New"/>
      <family val="3"/>
    </font>
    <font>
      <sz val="11"/>
      <name val="Courier New"/>
      <family val="3"/>
    </font>
    <font>
      <u/>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Protection="0">
      <alignment vertical="top" wrapText="1"/>
    </xf>
    <xf numFmtId="0" fontId="6" fillId="0" borderId="0"/>
    <xf numFmtId="0" fontId="7" fillId="0" borderId="0" applyNumberFormat="0" applyFill="0" applyBorder="0" applyProtection="0">
      <alignment vertical="center"/>
    </xf>
    <xf numFmtId="0" fontId="8" fillId="0" borderId="0" applyNumberFormat="0" applyFill="0" applyBorder="0" applyProtection="0">
      <alignment horizontal="left"/>
    </xf>
    <xf numFmtId="0" fontId="4" fillId="0" borderId="0" applyNumberFormat="0" applyFill="0" applyBorder="0" applyProtection="0">
      <alignment vertical="center"/>
    </xf>
    <xf numFmtId="0" fontId="6" fillId="0" borderId="0"/>
    <xf numFmtId="0" fontId="6" fillId="0" borderId="0"/>
    <xf numFmtId="0" fontId="16" fillId="3" borderId="0" applyNumberFormat="0" applyBorder="0" applyAlignment="0" applyProtection="0"/>
  </cellStyleXfs>
  <cellXfs count="118">
    <xf numFmtId="0" fontId="0" fillId="0" borderId="0" xfId="0"/>
    <xf numFmtId="0" fontId="0" fillId="0" borderId="5" xfId="0" applyBorder="1" applyAlignment="1">
      <alignment horizontal="left" vertical="top" wrapText="1"/>
    </xf>
    <xf numFmtId="0" fontId="0" fillId="0" borderId="5" xfId="0" applyBorder="1"/>
    <xf numFmtId="0" fontId="0" fillId="0" borderId="0" xfId="0" applyAlignment="1">
      <alignment horizontal="left" vertical="top"/>
    </xf>
    <xf numFmtId="0" fontId="9" fillId="0" borderId="0" xfId="0" applyFont="1"/>
    <xf numFmtId="0" fontId="12" fillId="0" borderId="1" xfId="0" applyFont="1" applyFill="1" applyBorder="1" applyAlignment="1">
      <alignment vertical="top" wrapText="1"/>
    </xf>
    <xf numFmtId="0" fontId="11" fillId="2" borderId="0" xfId="0" applyFont="1" applyFill="1"/>
    <xf numFmtId="0" fontId="0" fillId="0" borderId="11" xfId="0" applyBorder="1"/>
    <xf numFmtId="0" fontId="5" fillId="2" borderId="11" xfId="0" applyFont="1" applyFill="1" applyBorder="1" applyAlignment="1">
      <alignment vertical="top" wrapText="1"/>
    </xf>
    <xf numFmtId="0" fontId="0" fillId="0" borderId="11" xfId="0" applyBorder="1" applyAlignment="1">
      <alignment horizontal="left"/>
    </xf>
    <xf numFmtId="0" fontId="0" fillId="0" borderId="11" xfId="0" applyBorder="1" applyAlignment="1">
      <alignment horizontal="left" vertical="top" wrapText="1"/>
    </xf>
    <xf numFmtId="0" fontId="15" fillId="0" borderId="0" xfId="0" applyFont="1" applyAlignment="1">
      <alignment vertical="center"/>
    </xf>
    <xf numFmtId="0" fontId="15" fillId="0" borderId="11" xfId="0" applyFont="1" applyBorder="1" applyAlignment="1">
      <alignment vertical="center"/>
    </xf>
    <xf numFmtId="0" fontId="0" fillId="0" borderId="11" xfId="0" applyBorder="1" applyAlignment="1">
      <alignment horizontal="center"/>
    </xf>
    <xf numFmtId="0" fontId="10" fillId="0" borderId="0" xfId="9" applyFont="1" applyFill="1" applyAlignment="1">
      <alignment vertical="center"/>
    </xf>
    <xf numFmtId="0" fontId="14" fillId="0" borderId="0" xfId="0" applyFont="1" applyFill="1" applyAlignment="1">
      <alignment vertical="center"/>
    </xf>
    <xf numFmtId="0" fontId="5" fillId="0" borderId="11" xfId="0" applyFont="1" applyFill="1" applyBorder="1" applyAlignment="1">
      <alignment vertical="top" wrapText="1"/>
    </xf>
    <xf numFmtId="0" fontId="17" fillId="0" borderId="0" xfId="0" applyFont="1" applyFill="1" applyAlignment="1">
      <alignment vertical="center"/>
    </xf>
    <xf numFmtId="0" fontId="5" fillId="0" borderId="0" xfId="0" applyFont="1" applyAlignment="1">
      <alignment horizontal="center" vertical="center"/>
    </xf>
    <xf numFmtId="0" fontId="5" fillId="0" borderId="9" xfId="0" applyFont="1" applyBorder="1" applyAlignment="1">
      <alignment horizontal="left" vertical="top" wrapText="1"/>
    </xf>
    <xf numFmtId="0" fontId="0" fillId="0" borderId="5" xfId="0" applyBorder="1" applyAlignment="1">
      <alignment horizontal="center"/>
    </xf>
    <xf numFmtId="0" fontId="5" fillId="0" borderId="11" xfId="0" applyFont="1" applyFill="1" applyBorder="1" applyAlignment="1">
      <alignment horizontal="left" vertical="top" wrapText="1"/>
    </xf>
    <xf numFmtId="0" fontId="5" fillId="0" borderId="11" xfId="0" applyFont="1" applyFill="1" applyBorder="1" applyAlignment="1">
      <alignment horizontal="left" vertical="center" wrapText="1"/>
    </xf>
    <xf numFmtId="0" fontId="14" fillId="0" borderId="11" xfId="0" applyFont="1" applyFill="1" applyBorder="1" applyAlignment="1">
      <alignment horizontal="center" vertical="center"/>
    </xf>
    <xf numFmtId="0" fontId="5" fillId="0" borderId="8" xfId="0" applyFont="1" applyBorder="1" applyAlignment="1">
      <alignment horizontal="left" vertical="top" wrapText="1"/>
    </xf>
    <xf numFmtId="0" fontId="12" fillId="0" borderId="11" xfId="0" applyFont="1" applyFill="1" applyBorder="1" applyAlignment="1">
      <alignment vertical="top" wrapText="1"/>
    </xf>
    <xf numFmtId="0" fontId="5" fillId="0" borderId="0" xfId="0" applyFont="1" applyFill="1"/>
    <xf numFmtId="0" fontId="5" fillId="0" borderId="6" xfId="0" applyFont="1" applyFill="1" applyBorder="1" applyAlignment="1">
      <alignment horizontal="center"/>
    </xf>
    <xf numFmtId="0" fontId="5" fillId="0" borderId="2" xfId="0" applyFont="1" applyFill="1" applyBorder="1" applyAlignment="1">
      <alignment vertical="top" wrapText="1"/>
    </xf>
    <xf numFmtId="0" fontId="5" fillId="0" borderId="0" xfId="0" applyFont="1"/>
    <xf numFmtId="0" fontId="17" fillId="0" borderId="11" xfId="0" applyFont="1" applyFill="1" applyBorder="1" applyAlignment="1">
      <alignment vertical="center"/>
    </xf>
    <xf numFmtId="0" fontId="11" fillId="0" borderId="0" xfId="0" applyFont="1" applyFill="1"/>
    <xf numFmtId="0" fontId="5" fillId="0" borderId="11" xfId="0" applyFont="1" applyFill="1" applyBorder="1" applyAlignment="1">
      <alignment horizontal="center"/>
    </xf>
    <xf numFmtId="0" fontId="5" fillId="0" borderId="11" xfId="0" applyFont="1" applyFill="1" applyBorder="1"/>
    <xf numFmtId="0" fontId="5" fillId="2" borderId="8" xfId="0" applyFont="1" applyFill="1" applyBorder="1" applyAlignment="1">
      <alignment horizontal="left" vertical="top" wrapText="1"/>
    </xf>
    <xf numFmtId="0" fontId="5" fillId="0" borderId="7" xfId="3" applyFont="1" applyFill="1" applyBorder="1" applyAlignment="1">
      <alignment vertical="top" wrapText="1"/>
    </xf>
    <xf numFmtId="0" fontId="5" fillId="0" borderId="11" xfId="0" applyFont="1" applyBorder="1"/>
    <xf numFmtId="0" fontId="10" fillId="2" borderId="0" xfId="0" applyFont="1" applyFill="1" applyAlignment="1">
      <alignment vertical="center"/>
    </xf>
    <xf numFmtId="0" fontId="5" fillId="2" borderId="0" xfId="0" applyFont="1" applyFill="1"/>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vertical="top" wrapText="1"/>
    </xf>
    <xf numFmtId="0" fontId="5" fillId="2" borderId="11" xfId="0" applyFont="1" applyFill="1" applyBorder="1"/>
    <xf numFmtId="0" fontId="5" fillId="0" borderId="11" xfId="0" applyFont="1" applyFill="1" applyBorder="1" applyAlignment="1">
      <alignment horizontal="center" vertical="center"/>
    </xf>
    <xf numFmtId="0" fontId="10" fillId="0" borderId="0" xfId="0" applyFont="1" applyFill="1" applyAlignment="1">
      <alignment horizontal="left"/>
    </xf>
    <xf numFmtId="0" fontId="20" fillId="0" borderId="0" xfId="0" applyFont="1" applyFill="1" applyAlignment="1">
      <alignment horizontal="left"/>
    </xf>
    <xf numFmtId="0" fontId="5" fillId="0" borderId="0" xfId="0" applyFont="1" applyFill="1" applyAlignment="1">
      <alignment horizontal="center"/>
    </xf>
    <xf numFmtId="0" fontId="5" fillId="0" borderId="15" xfId="0" applyFont="1" applyFill="1" applyBorder="1" applyAlignment="1">
      <alignment horizontal="center"/>
    </xf>
    <xf numFmtId="0" fontId="5" fillId="0" borderId="0" xfId="0" applyFont="1" applyFill="1" applyAlignment="1">
      <alignment horizontal="left"/>
    </xf>
    <xf numFmtId="0" fontId="5" fillId="0" borderId="9"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9" xfId="0" applyFont="1" applyFill="1" applyBorder="1" applyAlignment="1">
      <alignment vertical="top" wrapText="1"/>
    </xf>
    <xf numFmtId="0" fontId="5" fillId="0" borderId="16" xfId="0"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16" xfId="0" applyFont="1" applyFill="1" applyBorder="1" applyAlignment="1">
      <alignment vertical="top" wrapText="1"/>
    </xf>
    <xf numFmtId="0" fontId="5" fillId="0" borderId="0" xfId="0" applyFont="1" applyFill="1" applyBorder="1"/>
    <xf numFmtId="0" fontId="10" fillId="0" borderId="0" xfId="0" applyFont="1" applyFill="1" applyAlignment="1">
      <alignment horizontal="left" vertical="center" wrapText="1"/>
    </xf>
    <xf numFmtId="0" fontId="10" fillId="0" borderId="0" xfId="0" applyFont="1" applyFill="1" applyAlignment="1">
      <alignment vertical="center"/>
    </xf>
    <xf numFmtId="0" fontId="5" fillId="0" borderId="4" xfId="0" applyFont="1" applyFill="1" applyBorder="1"/>
    <xf numFmtId="0" fontId="5" fillId="0" borderId="7" xfId="0" applyFont="1" applyFill="1" applyBorder="1" applyAlignment="1">
      <alignment vertical="top" wrapText="1"/>
    </xf>
    <xf numFmtId="0" fontId="5" fillId="0" borderId="12" xfId="0" applyFont="1" applyFill="1" applyBorder="1" applyAlignment="1">
      <alignment vertical="top" wrapText="1"/>
    </xf>
    <xf numFmtId="0" fontId="5" fillId="0" borderId="7" xfId="0" quotePrefix="1" applyFont="1" applyFill="1" applyBorder="1" applyAlignment="1">
      <alignment vertical="top" wrapText="1"/>
    </xf>
    <xf numFmtId="0" fontId="2" fillId="0" borderId="7" xfId="3" applyFont="1" applyFill="1" applyBorder="1" applyAlignment="1">
      <alignment vertical="top" wrapText="1"/>
    </xf>
    <xf numFmtId="0" fontId="14" fillId="0" borderId="14" xfId="0" applyFont="1" applyFill="1" applyBorder="1" applyAlignment="1">
      <alignment vertical="center"/>
    </xf>
    <xf numFmtId="0" fontId="14" fillId="0" borderId="0" xfId="0" applyFont="1" applyFill="1"/>
    <xf numFmtId="0" fontId="21" fillId="0" borderId="0" xfId="0" applyFont="1" applyFill="1" applyAlignment="1">
      <alignment horizontal="left" vertical="center"/>
    </xf>
    <xf numFmtId="49" fontId="22" fillId="0" borderId="0" xfId="0" applyNumberFormat="1" applyFont="1" applyFill="1" applyAlignment="1">
      <alignment horizontal="left" vertical="center"/>
    </xf>
    <xf numFmtId="0" fontId="5" fillId="0" borderId="4" xfId="0" applyFont="1" applyFill="1" applyBorder="1" applyAlignment="1">
      <alignment horizontal="left" vertical="top"/>
    </xf>
    <xf numFmtId="0" fontId="5" fillId="0" borderId="4" xfId="0" applyFont="1" applyFill="1" applyBorder="1" applyAlignment="1">
      <alignment horizontal="left" vertical="top" wrapText="1"/>
    </xf>
    <xf numFmtId="0" fontId="0" fillId="2" borderId="0" xfId="0" applyFont="1" applyFill="1"/>
    <xf numFmtId="0" fontId="0" fillId="0" borderId="11" xfId="0" applyFont="1" applyFill="1" applyBorder="1" applyAlignment="1">
      <alignment horizontal="center"/>
    </xf>
    <xf numFmtId="0" fontId="0" fillId="0" borderId="7" xfId="0" applyFont="1" applyFill="1" applyBorder="1" applyAlignment="1">
      <alignment horizontal="center"/>
    </xf>
    <xf numFmtId="0" fontId="0" fillId="0" borderId="12" xfId="0" applyFont="1" applyFill="1" applyBorder="1" applyAlignment="1">
      <alignment horizontal="center"/>
    </xf>
    <xf numFmtId="0" fontId="0" fillId="0" borderId="11" xfId="0" applyFont="1" applyFill="1" applyBorder="1"/>
    <xf numFmtId="0" fontId="0" fillId="0" borderId="9" xfId="0" applyFont="1" applyFill="1" applyBorder="1"/>
    <xf numFmtId="0" fontId="0" fillId="0" borderId="0" xfId="0" applyFont="1"/>
    <xf numFmtId="0" fontId="0" fillId="0" borderId="0" xfId="0" applyFont="1" applyFill="1"/>
    <xf numFmtId="0" fontId="0" fillId="0" borderId="7" xfId="0" applyFont="1" applyFill="1" applyBorder="1" applyAlignment="1">
      <alignment horizontal="center" vertical="center" wrapText="1"/>
    </xf>
    <xf numFmtId="0" fontId="10" fillId="0" borderId="0" xfId="0" applyFont="1" applyFill="1" applyAlignment="1">
      <alignment horizontal="left" vertical="center" wrapText="1"/>
    </xf>
    <xf numFmtId="0" fontId="5" fillId="0" borderId="10" xfId="0" applyFont="1" applyBorder="1" applyAlignment="1">
      <alignment horizontal="left" vertical="top" wrapText="1"/>
    </xf>
    <xf numFmtId="0" fontId="5" fillId="2" borderId="0" xfId="0" applyFont="1" applyFill="1" applyAlignment="1">
      <alignment horizontal="center" vertical="center"/>
    </xf>
    <xf numFmtId="0" fontId="5" fillId="0" borderId="11" xfId="0" applyFont="1" applyBorder="1" applyAlignment="1">
      <alignment horizontal="left" vertical="top" wrapText="1"/>
    </xf>
    <xf numFmtId="0" fontId="5" fillId="0" borderId="11"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0" xfId="0" applyFont="1" applyFill="1" applyAlignment="1">
      <alignment horizontal="center" vertical="center"/>
    </xf>
    <xf numFmtId="0" fontId="5" fillId="0" borderId="11" xfId="0" applyFont="1" applyFill="1" applyBorder="1" applyAlignment="1">
      <alignment vertical="center"/>
    </xf>
    <xf numFmtId="0" fontId="5" fillId="0" borderId="0" xfId="0" applyFont="1" applyFill="1" applyAlignment="1">
      <alignment vertical="center"/>
    </xf>
    <xf numFmtId="0" fontId="5" fillId="0" borderId="7"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21" fillId="0" borderId="0" xfId="0" applyFont="1" applyFill="1" applyAlignment="1">
      <alignment horizontal="left" vertical="center"/>
    </xf>
    <xf numFmtId="49" fontId="22" fillId="0" borderId="0" xfId="0" applyNumberFormat="1" applyFont="1" applyFill="1" applyAlignment="1">
      <alignment horizontal="left" vertical="center"/>
    </xf>
    <xf numFmtId="0" fontId="5" fillId="0" borderId="8" xfId="0" applyFont="1" applyBorder="1" applyAlignment="1">
      <alignment horizontal="left" vertical="top" wrapText="1"/>
    </xf>
    <xf numFmtId="0" fontId="5" fillId="0" borderId="13" xfId="0" applyFont="1" applyBorder="1" applyAlignment="1">
      <alignment horizontal="left" vertical="top" wrapText="1"/>
    </xf>
    <xf numFmtId="0" fontId="5" fillId="0" borderId="9" xfId="0" applyFont="1" applyBorder="1" applyAlignment="1">
      <alignment horizontal="left" vertical="top" wrapText="1"/>
    </xf>
    <xf numFmtId="0" fontId="0" fillId="0" borderId="7"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ont="1" applyFill="1" applyBorder="1" applyAlignment="1">
      <alignment horizontal="center"/>
    </xf>
    <xf numFmtId="0" fontId="0" fillId="0" borderId="11" xfId="0" applyFont="1" applyFill="1" applyBorder="1" applyAlignment="1">
      <alignment horizontal="left" vertical="top" wrapText="1"/>
    </xf>
    <xf numFmtId="0" fontId="5" fillId="0" borderId="10"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left" vertical="top" wrapText="1"/>
    </xf>
    <xf numFmtId="0" fontId="5" fillId="2" borderId="7"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3" xfId="0" applyFont="1" applyFill="1" applyBorder="1" applyAlignment="1">
      <alignment horizontal="left" vertical="top" wrapText="1"/>
    </xf>
  </cellXfs>
  <cellStyles count="10">
    <cellStyle name="Accent3" xfId="9" builtinId="37"/>
    <cellStyle name="Answer Codes" xfId="4" xr:uid="{3934F2F0-DB7D-4D0C-930B-6853102AD041}"/>
    <cellStyle name="Module title" xfId="5" xr:uid="{406EBB0F-11F6-4EB0-B7CA-4BCCDEA711E5}"/>
    <cellStyle name="Normal" xfId="0" builtinId="0"/>
    <cellStyle name="Normal 2" xfId="3" xr:uid="{EC18C3F1-924C-46CB-95A9-3DA3C6C51C57}"/>
    <cellStyle name="Normal 2 2 2" xfId="7" xr:uid="{5E3E3269-DDC8-41AF-9EE7-F1720A6D0518}"/>
    <cellStyle name="Normal 3 2" xfId="8" xr:uid="{D196E020-5D2E-4A15-91AC-D9B3C8BCAA95}"/>
    <cellStyle name="Normal 7 2" xfId="1" xr:uid="{09C0A1B7-55CA-498D-BDDA-78DAA84BC167}"/>
    <cellStyle name="Questions &amp; instructions" xfId="2" xr:uid="{2BB04825-22AD-4577-A8D8-C8E8A3344245}"/>
    <cellStyle name="Suppl Instructions" xfId="6" xr:uid="{0D8BACFF-0A8D-4272-9BE2-3496325A3E92}"/>
  </cellStyles>
  <dxfs count="0"/>
  <tableStyles count="0" defaultTableStyle="TableStyleMedium2" defaultPivotStyle="PivotStyleLight16"/>
  <colors>
    <mruColors>
      <color rgb="FFFF0000"/>
      <color rgb="FF9999FF"/>
      <color rgb="FF1BA5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2904670</xdr:colOff>
      <xdr:row>3</xdr:row>
      <xdr:rowOff>1940378</xdr:rowOff>
    </xdr:from>
    <xdr:ext cx="2016580" cy="44089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3293270" y="2549978"/>
          <a:ext cx="201658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RESPONDENT WAS BUSY</a:t>
          </a:r>
          <a:r>
            <a:rPr lang="en-US" sz="800" b="0" baseline="0">
              <a:solidFill>
                <a:sysClr val="windowText" lastClr="000000"/>
              </a:solidFill>
              <a:latin typeface="Courier New" pitchFamily="49" charset="0"/>
              <a:cs typeface="Courier New" pitchFamily="49" charset="0"/>
            </a:rPr>
            <a:t>...1 </a:t>
          </a:r>
        </a:p>
        <a:p>
          <a:r>
            <a:rPr lang="en-US" sz="800" b="0" baseline="0">
              <a:solidFill>
                <a:sysClr val="windowText" lastClr="000000"/>
              </a:solidFill>
              <a:latin typeface="Courier New" pitchFamily="49" charset="0"/>
              <a:cs typeface="Courier New" pitchFamily="49" charset="0"/>
            </a:rPr>
            <a:t>    </a:t>
          </a:r>
          <a:r>
            <a:rPr lang="en-US" sz="800" b="1" baseline="0">
              <a:solidFill>
                <a:sysClr val="windowText" lastClr="000000"/>
              </a:solidFill>
              <a:latin typeface="Courier New" pitchFamily="49" charset="0"/>
              <a:cs typeface="Courier New" pitchFamily="49" charset="0"/>
            </a:rPr>
            <a:t>&gt;&gt; INTERVIEW RESULT</a:t>
          </a:r>
        </a:p>
        <a:p>
          <a:r>
            <a:rPr lang="en-US" sz="800" b="0">
              <a:solidFill>
                <a:sysClr val="windowText" lastClr="000000"/>
              </a:solidFill>
              <a:latin typeface="Courier New" pitchFamily="49" charset="0"/>
              <a:cs typeface="Courier New" pitchFamily="49" charset="0"/>
            </a:rPr>
            <a:t>RESPONDENT REFUSED ...2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10</xdr:col>
      <xdr:colOff>28575</xdr:colOff>
      <xdr:row>3</xdr:row>
      <xdr:rowOff>2095500</xdr:rowOff>
    </xdr:from>
    <xdr:ext cx="1117600" cy="440890"/>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9278600" y="2705100"/>
          <a:ext cx="111760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MALE..........1</a:t>
          </a:r>
        </a:p>
        <a:p>
          <a:r>
            <a:rPr lang="en-US" sz="800" b="0">
              <a:solidFill>
                <a:sysClr val="windowText" lastClr="000000"/>
              </a:solidFill>
              <a:latin typeface="Courier New" pitchFamily="49" charset="0"/>
              <a:cs typeface="Courier New" pitchFamily="49" charset="0"/>
            </a:rPr>
            <a:t>FEMALE........2</a:t>
          </a:r>
        </a:p>
        <a:p>
          <a:r>
            <a:rPr lang="en-US" sz="800" b="0">
              <a:solidFill>
                <a:sysClr val="windowText" lastClr="000000"/>
              </a:solidFill>
              <a:latin typeface="Courier New" pitchFamily="49" charset="0"/>
              <a:cs typeface="Courier New" pitchFamily="49" charset="0"/>
            </a:rPr>
            <a:t>CANNOT TELL...3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8</xdr:col>
      <xdr:colOff>1181100</xdr:colOff>
      <xdr:row>3</xdr:row>
      <xdr:rowOff>2114550</xdr:rowOff>
    </xdr:from>
    <xdr:ext cx="1619250" cy="440890"/>
    <xdr:sp macro="" textlink="">
      <xdr:nvSpPr>
        <xdr:cNvPr id="16" name="TextBox 5">
          <a:extLst>
            <a:ext uri="{FF2B5EF4-FFF2-40B4-BE49-F238E27FC236}">
              <a16:creationId xmlns:a16="http://schemas.microsoft.com/office/drawing/2014/main" id="{A1B798CC-8903-488E-B3F1-922DBADC57AA}"/>
            </a:ext>
          </a:extLst>
        </xdr:cNvPr>
        <xdr:cNvSpPr txBox="1"/>
      </xdr:nvSpPr>
      <xdr:spPr>
        <a:xfrm>
          <a:off x="9915525" y="2724150"/>
          <a:ext cx="161925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OVER 18 </a:t>
          </a:r>
          <a:r>
            <a:rPr lang="en-US" sz="800" b="1">
              <a:solidFill>
                <a:sysClr val="windowText" lastClr="000000"/>
              </a:solidFill>
              <a:latin typeface="Courier New" pitchFamily="49" charset="0"/>
              <a:cs typeface="Courier New" pitchFamily="49" charset="0"/>
            </a:rPr>
            <a:t>&gt;&gt; NEXT SECTION</a:t>
          </a:r>
        </a:p>
        <a:p>
          <a:r>
            <a:rPr lang="en-US" sz="800" b="0">
              <a:solidFill>
                <a:sysClr val="windowText" lastClr="000000"/>
              </a:solidFill>
              <a:latin typeface="Courier New" pitchFamily="49" charset="0"/>
              <a:cs typeface="Courier New" pitchFamily="49" charset="0"/>
            </a:rPr>
            <a:t>UNDER 18 </a:t>
          </a:r>
          <a:r>
            <a:rPr lang="en-US" sz="800" b="1">
              <a:solidFill>
                <a:sysClr val="windowText" lastClr="000000"/>
              </a:solidFill>
              <a:latin typeface="Courier New" pitchFamily="49" charset="0"/>
              <a:cs typeface="Courier New" pitchFamily="49" charset="0"/>
            </a:rPr>
            <a:t>&gt;&gt; </a:t>
          </a:r>
        </a:p>
        <a:p>
          <a:r>
            <a:rPr lang="en-US" sz="800" b="1" baseline="0">
              <a:solidFill>
                <a:sysClr val="windowText" lastClr="000000"/>
              </a:solidFill>
              <a:latin typeface="Courier New" pitchFamily="49" charset="0"/>
              <a:cs typeface="Courier New" pitchFamily="49" charset="0"/>
            </a:rPr>
            <a:t>   </a:t>
          </a:r>
          <a:r>
            <a:rPr lang="en-US" sz="800" b="1">
              <a:solidFill>
                <a:sysClr val="windowText" lastClr="000000"/>
              </a:solidFill>
              <a:latin typeface="Courier New" pitchFamily="49" charset="0"/>
              <a:cs typeface="Courier New" pitchFamily="49" charset="0"/>
            </a:rPr>
            <a:t>INTERVIEW RESULT</a:t>
          </a:r>
        </a:p>
      </xdr:txBody>
    </xdr:sp>
    <xdr:clientData/>
  </xdr:oneCellAnchor>
  <xdr:oneCellAnchor>
    <xdr:from>
      <xdr:col>10</xdr:col>
      <xdr:colOff>0</xdr:colOff>
      <xdr:row>3</xdr:row>
      <xdr:rowOff>2240684</xdr:rowOff>
    </xdr:from>
    <xdr:ext cx="2152650" cy="208519"/>
    <xdr:sp macro="" textlink="">
      <xdr:nvSpPr>
        <xdr:cNvPr id="17" name="TextBox 2">
          <a:extLst>
            <a:ext uri="{FF2B5EF4-FFF2-40B4-BE49-F238E27FC236}">
              <a16:creationId xmlns:a16="http://schemas.microsoft.com/office/drawing/2014/main" id="{52EF318B-F465-40EE-BFE0-5850533A191A}"/>
            </a:ext>
          </a:extLst>
        </xdr:cNvPr>
        <xdr:cNvSpPr txBox="1"/>
      </xdr:nvSpPr>
      <xdr:spPr>
        <a:xfrm>
          <a:off x="19250025" y="2850284"/>
          <a:ext cx="2152650"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11</xdr:col>
      <xdr:colOff>571500</xdr:colOff>
      <xdr:row>3</xdr:row>
      <xdr:rowOff>2355850</xdr:rowOff>
    </xdr:from>
    <xdr:ext cx="2097315" cy="324704"/>
    <xdr:sp macro="" textlink="">
      <xdr:nvSpPr>
        <xdr:cNvPr id="18" name="TextBox 5">
          <a:extLst>
            <a:ext uri="{FF2B5EF4-FFF2-40B4-BE49-F238E27FC236}">
              <a16:creationId xmlns:a16="http://schemas.microsoft.com/office/drawing/2014/main" id="{9E61D170-85F3-4019-B06B-56DDDF3BC59E}"/>
            </a:ext>
          </a:extLst>
        </xdr:cNvPr>
        <xdr:cNvSpPr txBox="1"/>
      </xdr:nvSpPr>
      <xdr:spPr>
        <a:xfrm>
          <a:off x="13138150" y="2965450"/>
          <a:ext cx="209731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r>
            <a:rPr lang="en-US" sz="800" b="1">
              <a:solidFill>
                <a:sysClr val="windowText" lastClr="000000"/>
              </a:solidFill>
              <a:latin typeface="Courier New" pitchFamily="49" charset="0"/>
              <a:cs typeface="Courier New" pitchFamily="49" charset="0"/>
            </a:rPr>
            <a:t>&gt;&gt;</a:t>
          </a:r>
          <a:r>
            <a:rPr lang="en-US" sz="800" b="1" baseline="0">
              <a:solidFill>
                <a:sysClr val="windowText" lastClr="000000"/>
              </a:solidFill>
              <a:latin typeface="Courier New" pitchFamily="49" charset="0"/>
              <a:cs typeface="Courier New" pitchFamily="49" charset="0"/>
            </a:rPr>
            <a:t> </a:t>
          </a:r>
          <a:r>
            <a:rPr lang="en-US" sz="800" b="1">
              <a:solidFill>
                <a:sysClr val="windowText" lastClr="000000"/>
              </a:solidFill>
              <a:latin typeface="Courier New" pitchFamily="49" charset="0"/>
              <a:cs typeface="Courier New" pitchFamily="49" charset="0"/>
            </a:rPr>
            <a:t>NEXT SECTION</a:t>
          </a:r>
        </a:p>
        <a:p>
          <a:r>
            <a:rPr lang="en-US" sz="800" b="0">
              <a:solidFill>
                <a:sysClr val="windowText" lastClr="000000"/>
              </a:solidFill>
              <a:latin typeface="Courier New" pitchFamily="49" charset="0"/>
              <a:cs typeface="Courier New" pitchFamily="49" charset="0"/>
            </a:rPr>
            <a:t>NO..2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3</xdr:col>
      <xdr:colOff>711200</xdr:colOff>
      <xdr:row>3</xdr:row>
      <xdr:rowOff>2114550</xdr:rowOff>
    </xdr:from>
    <xdr:ext cx="3556000" cy="557076"/>
    <xdr:sp macro="" textlink="">
      <xdr:nvSpPr>
        <xdr:cNvPr id="21" name="TextBox 5">
          <a:extLst>
            <a:ext uri="{FF2B5EF4-FFF2-40B4-BE49-F238E27FC236}">
              <a16:creationId xmlns:a16="http://schemas.microsoft.com/office/drawing/2014/main" id="{1631F7F0-2235-4A52-AA0F-9B116588434F}"/>
            </a:ext>
          </a:extLst>
        </xdr:cNvPr>
        <xdr:cNvSpPr txBox="1"/>
      </xdr:nvSpPr>
      <xdr:spPr>
        <a:xfrm>
          <a:off x="2444750" y="2724150"/>
          <a:ext cx="3556000"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NO............................2 </a:t>
          </a:r>
        </a:p>
        <a:p>
          <a:r>
            <a:rPr lang="en-US" sz="800" b="0">
              <a:solidFill>
                <a:sysClr val="windowText" lastClr="000000"/>
              </a:solidFill>
              <a:latin typeface="Courier New" pitchFamily="49" charset="0"/>
              <a:cs typeface="Courier New" pitchFamily="49" charset="0"/>
            </a:rPr>
            <a:t>CANNOT UNDERSTAND LANGUAGE..999 </a:t>
          </a:r>
          <a:r>
            <a:rPr lang="en-US" sz="800" b="1">
              <a:solidFill>
                <a:sysClr val="windowText" lastClr="000000"/>
              </a:solidFill>
              <a:latin typeface="Courier New" pitchFamily="49" charset="0"/>
              <a:cs typeface="Courier New" pitchFamily="49" charset="0"/>
            </a:rPr>
            <a:t>&gt;&gt; INTERVIEW RESULT</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8</xdr:col>
      <xdr:colOff>190500</xdr:colOff>
      <xdr:row>3</xdr:row>
      <xdr:rowOff>1354859</xdr:rowOff>
    </xdr:from>
    <xdr:ext cx="838200" cy="673261"/>
    <xdr:sp macro="" textlink="">
      <xdr:nvSpPr>
        <xdr:cNvPr id="9" name="TextBox 8">
          <a:extLst>
            <a:ext uri="{FF2B5EF4-FFF2-40B4-BE49-F238E27FC236}">
              <a16:creationId xmlns:a16="http://schemas.microsoft.com/office/drawing/2014/main" id="{6B1A7743-BE21-4D77-9D01-7F10F83E8B1B}"/>
            </a:ext>
          </a:extLst>
        </xdr:cNvPr>
        <xdr:cNvSpPr txBox="1"/>
      </xdr:nvSpPr>
      <xdr:spPr>
        <a:xfrm>
          <a:off x="6524625" y="1964459"/>
          <a:ext cx="838200" cy="673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RECORD THE NAME OF RESPONDENT</a:t>
          </a:r>
        </a:p>
        <a:p>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3</xdr:col>
      <xdr:colOff>4553845</xdr:colOff>
      <xdr:row>3</xdr:row>
      <xdr:rowOff>2106084</xdr:rowOff>
    </xdr:from>
    <xdr:ext cx="1612900" cy="324704"/>
    <xdr:sp macro="" textlink="">
      <xdr:nvSpPr>
        <xdr:cNvPr id="10" name="TextBox 5">
          <a:extLst>
            <a:ext uri="{FF2B5EF4-FFF2-40B4-BE49-F238E27FC236}">
              <a16:creationId xmlns:a16="http://schemas.microsoft.com/office/drawing/2014/main" id="{4C7656FC-78F2-43C0-A324-C09B41F6093C}"/>
            </a:ext>
          </a:extLst>
        </xdr:cNvPr>
        <xdr:cNvSpPr txBox="1"/>
      </xdr:nvSpPr>
      <xdr:spPr>
        <a:xfrm>
          <a:off x="7326678" y="2714626"/>
          <a:ext cx="16129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&gt;&gt; NEXT</a:t>
          </a:r>
          <a:r>
            <a:rPr lang="en-US" sz="800" b="0" baseline="0">
              <a:solidFill>
                <a:sysClr val="windowText" lastClr="000000"/>
              </a:solidFill>
              <a:latin typeface="Courier New" pitchFamily="49" charset="0"/>
              <a:cs typeface="Courier New" pitchFamily="49" charset="0"/>
            </a:rPr>
            <a:t> </a:t>
          </a:r>
          <a:r>
            <a:rPr lang="en-US" sz="800" b="0">
              <a:solidFill>
                <a:sysClr val="windowText" lastClr="000000"/>
              </a:solidFill>
              <a:latin typeface="Courier New" pitchFamily="49" charset="0"/>
              <a:cs typeface="Courier New" pitchFamily="49" charset="0"/>
            </a:rPr>
            <a:t>SECTION</a:t>
          </a:r>
        </a:p>
        <a:p>
          <a:r>
            <a:rPr lang="en-US" sz="800" b="0">
              <a:solidFill>
                <a:sysClr val="windowText" lastClr="000000"/>
              </a:solidFill>
              <a:latin typeface="Courier New" pitchFamily="49" charset="0"/>
              <a:cs typeface="Courier New" pitchFamily="49" charset="0"/>
            </a:rPr>
            <a:t>NO....2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5</xdr:col>
      <xdr:colOff>66675</xdr:colOff>
      <xdr:row>3</xdr:row>
      <xdr:rowOff>2105025</xdr:rowOff>
    </xdr:from>
    <xdr:ext cx="1114425" cy="440890"/>
    <xdr:sp macro="" textlink="">
      <xdr:nvSpPr>
        <xdr:cNvPr id="14" name="TextBox 5">
          <a:extLst>
            <a:ext uri="{FF2B5EF4-FFF2-40B4-BE49-F238E27FC236}">
              <a16:creationId xmlns:a16="http://schemas.microsoft.com/office/drawing/2014/main" id="{3DD4F3C9-03A8-4AB5-BE88-9A9EA2C6A134}"/>
            </a:ext>
          </a:extLst>
        </xdr:cNvPr>
        <xdr:cNvSpPr txBox="1"/>
      </xdr:nvSpPr>
      <xdr:spPr>
        <a:xfrm>
          <a:off x="7905750" y="2714625"/>
          <a:ext cx="11144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&gt;&gt; Q8</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6</xdr:col>
      <xdr:colOff>28575</xdr:colOff>
      <xdr:row>3</xdr:row>
      <xdr:rowOff>1362075</xdr:rowOff>
    </xdr:from>
    <xdr:ext cx="3181350" cy="673261"/>
    <xdr:sp macro="" textlink="">
      <xdr:nvSpPr>
        <xdr:cNvPr id="15" name="TextBox 5">
          <a:extLst>
            <a:ext uri="{FF2B5EF4-FFF2-40B4-BE49-F238E27FC236}">
              <a16:creationId xmlns:a16="http://schemas.microsoft.com/office/drawing/2014/main" id="{64355C05-703F-429C-A549-319D17B97BEF}"/>
            </a:ext>
          </a:extLst>
        </xdr:cNvPr>
        <xdr:cNvSpPr txBox="1"/>
      </xdr:nvSpPr>
      <xdr:spPr>
        <a:xfrm>
          <a:off x="10106025" y="1971675"/>
          <a:ext cx="3181350" cy="673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ON THIS NUMBER BUT AT A DIFFERENT</a:t>
          </a:r>
          <a:r>
            <a:rPr lang="en-US" sz="800" b="0" baseline="0">
              <a:solidFill>
                <a:sysClr val="windowText" lastClr="000000"/>
              </a:solidFill>
              <a:latin typeface="Courier New" pitchFamily="49" charset="0"/>
              <a:cs typeface="Courier New" pitchFamily="49" charset="0"/>
            </a:rPr>
            <a:t> TIME</a:t>
          </a:r>
          <a:r>
            <a:rPr lang="en-US" sz="800" b="0">
              <a:solidFill>
                <a:sysClr val="windowText" lastClr="000000"/>
              </a:solidFill>
              <a:latin typeface="Courier New" pitchFamily="49" charset="0"/>
              <a:cs typeface="Courier New" pitchFamily="49" charset="0"/>
            </a:rPr>
            <a:t>...1</a:t>
          </a:r>
        </a:p>
        <a:p>
          <a:r>
            <a:rPr lang="en-US" sz="800" b="0">
              <a:solidFill>
                <a:sysClr val="windowText" lastClr="000000"/>
              </a:solidFill>
              <a:latin typeface="Courier New" pitchFamily="49" charset="0"/>
              <a:cs typeface="Courier New" pitchFamily="49" charset="0"/>
            </a:rPr>
            <a:t>	&gt;&gt; INTERVIEW RESULT</a:t>
          </a:r>
        </a:p>
        <a:p>
          <a:r>
            <a:rPr lang="en-US" sz="800" b="0">
              <a:solidFill>
                <a:sysClr val="windowText" lastClr="000000"/>
              </a:solidFill>
              <a:latin typeface="Courier New" pitchFamily="49" charset="0"/>
              <a:cs typeface="Courier New" pitchFamily="49" charset="0"/>
            </a:rPr>
            <a:t>YES ON ANOTHER NUMBER........................2 </a:t>
          </a:r>
        </a:p>
        <a:p>
          <a:r>
            <a:rPr lang="en-US" sz="800" b="0">
              <a:solidFill>
                <a:sysClr val="windowText" lastClr="000000"/>
              </a:solidFill>
              <a:latin typeface="Courier New" pitchFamily="49" charset="0"/>
              <a:cs typeface="Courier New" pitchFamily="49" charset="0"/>
            </a:rPr>
            <a:t>	&gt;&gt; INTERVIEW RESULT</a:t>
          </a:r>
        </a:p>
        <a:p>
          <a:r>
            <a:rPr lang="en-US" sz="800" b="0">
              <a:solidFill>
                <a:sysClr val="windowText" lastClr="000000"/>
              </a:solidFill>
              <a:latin typeface="Courier New" pitchFamily="49" charset="0"/>
              <a:cs typeface="Courier New" pitchFamily="49" charset="0"/>
            </a:rPr>
            <a:t>NO...........................................3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7</xdr:col>
      <xdr:colOff>12699</xdr:colOff>
      <xdr:row>3</xdr:row>
      <xdr:rowOff>1349375</xdr:rowOff>
    </xdr:from>
    <xdr:ext cx="3317875" cy="673261"/>
    <xdr:sp macro="" textlink="">
      <xdr:nvSpPr>
        <xdr:cNvPr id="20" name="TextBox 5">
          <a:extLst>
            <a:ext uri="{FF2B5EF4-FFF2-40B4-BE49-F238E27FC236}">
              <a16:creationId xmlns:a16="http://schemas.microsoft.com/office/drawing/2014/main" id="{E63CBE88-5182-4158-A87A-866B6B797728}"/>
            </a:ext>
          </a:extLst>
        </xdr:cNvPr>
        <xdr:cNvSpPr txBox="1"/>
      </xdr:nvSpPr>
      <xdr:spPr>
        <a:xfrm>
          <a:off x="13185774" y="1958975"/>
          <a:ext cx="3317875" cy="673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NO LONGER IN</a:t>
          </a:r>
          <a:r>
            <a:rPr lang="en-US" sz="800" b="0" baseline="0">
              <a:solidFill>
                <a:sysClr val="windowText" lastClr="000000"/>
              </a:solidFill>
              <a:latin typeface="Courier New" pitchFamily="49" charset="0"/>
              <a:cs typeface="Courier New" pitchFamily="49" charset="0"/>
            </a:rPr>
            <a:t> TOUCH / DO NOT KNOW HOW TO CONTACT...1</a:t>
          </a:r>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RESPONDENT LEFT COUNTRY...........................2</a:t>
          </a:r>
        </a:p>
        <a:p>
          <a:r>
            <a:rPr lang="en-US" sz="800" b="0">
              <a:solidFill>
                <a:sysClr val="windowText" lastClr="000000"/>
              </a:solidFill>
              <a:latin typeface="Courier New" pitchFamily="49" charset="0"/>
              <a:cs typeface="Courier New" pitchFamily="49" charset="0"/>
            </a:rPr>
            <a:t>RESPONDENT DECEASED...............................3</a:t>
          </a:r>
        </a:p>
        <a:p>
          <a:r>
            <a:rPr lang="en-US" sz="800" b="0">
              <a:solidFill>
                <a:sysClr val="windowText" lastClr="000000"/>
              </a:solidFill>
              <a:latin typeface="Courier New" pitchFamily="49" charset="0"/>
              <a:cs typeface="Courier New" pitchFamily="49" charset="0"/>
            </a:rPr>
            <a:t>OTHER, SPECIFY....................................4</a:t>
          </a:r>
        </a:p>
        <a:p>
          <a:r>
            <a:rPr lang="en-US" sz="800" b="0">
              <a:solidFill>
                <a:sysClr val="windowText" lastClr="000000"/>
              </a:solidFill>
              <a:latin typeface="Courier New" pitchFamily="49" charset="0"/>
              <a:cs typeface="Courier New" pitchFamily="49" charset="0"/>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209551</xdr:colOff>
      <xdr:row>3</xdr:row>
      <xdr:rowOff>755650</xdr:rowOff>
    </xdr:from>
    <xdr:to>
      <xdr:col>1</xdr:col>
      <xdr:colOff>2571751</xdr:colOff>
      <xdr:row>4</xdr:row>
      <xdr:rowOff>1826895</xdr:rowOff>
    </xdr:to>
    <xdr:sp macro="" textlink="" fLocksText="0">
      <xdr:nvSpPr>
        <xdr:cNvPr id="2" name="Text 56">
          <a:extLst>
            <a:ext uri="{FF2B5EF4-FFF2-40B4-BE49-F238E27FC236}">
              <a16:creationId xmlns:a16="http://schemas.microsoft.com/office/drawing/2014/main" id="{00000000-0008-0000-0100-000002000000}"/>
            </a:ext>
          </a:extLst>
        </xdr:cNvPr>
        <xdr:cNvSpPr>
          <a:spLocks noChangeArrowheads="1"/>
        </xdr:cNvSpPr>
      </xdr:nvSpPr>
      <xdr:spPr bwMode="auto">
        <a:xfrm>
          <a:off x="1384301" y="1346200"/>
          <a:ext cx="2362200" cy="1858645"/>
        </a:xfrm>
        <a:prstGeom prst="rect">
          <a:avLst/>
        </a:prstGeom>
        <a:noFill/>
        <a:ln w="9525">
          <a:noFill/>
          <a:miter lim="800000"/>
          <a:headEnd/>
          <a:tailEnd/>
        </a:ln>
        <a:effectLst/>
      </xdr:spPr>
      <xdr:txBody>
        <a:bodyPr vertOverflow="clip" wrap="square" lIns="27360" tIns="23040" rIns="0" bIns="0" anchor="t" upright="1"/>
        <a:lstStyle/>
        <a:p>
          <a:pPr algn="l" rtl="0">
            <a:defRPr sz="1000"/>
          </a:pPr>
          <a:r>
            <a:rPr lang="en-US" sz="800" b="0" i="0" u="none" strike="noStrike" baseline="0">
              <a:solidFill>
                <a:sysClr val="windowText" lastClr="000000"/>
              </a:solidFill>
              <a:latin typeface="Courier New"/>
              <a:cs typeface="Courier New"/>
            </a:rPr>
            <a:t>HEAD .............................01</a:t>
          </a:r>
        </a:p>
        <a:p>
          <a:pPr algn="l" rtl="0">
            <a:defRPr sz="1000"/>
          </a:pPr>
          <a:r>
            <a:rPr lang="en-US" sz="800" b="0" i="0" u="none" strike="noStrike" baseline="0">
              <a:solidFill>
                <a:sysClr val="windowText" lastClr="000000"/>
              </a:solidFill>
              <a:latin typeface="Courier New"/>
              <a:cs typeface="Courier New"/>
            </a:rPr>
            <a:t>SPOUSE ...........................02</a:t>
          </a:r>
        </a:p>
        <a:p>
          <a:pPr algn="l" rtl="0">
            <a:defRPr sz="1000"/>
          </a:pPr>
          <a:r>
            <a:rPr lang="en-US" sz="800" b="0" i="0" u="none" strike="noStrike" baseline="0">
              <a:solidFill>
                <a:sysClr val="windowText" lastClr="000000"/>
              </a:solidFill>
              <a:latin typeface="Courier New"/>
              <a:cs typeface="Courier New"/>
            </a:rPr>
            <a:t>OWN CHILD ........................03</a:t>
          </a:r>
        </a:p>
        <a:p>
          <a:pPr algn="l" rtl="0">
            <a:defRPr sz="1000"/>
          </a:pPr>
          <a:r>
            <a:rPr lang="en-US" sz="800" b="0" i="0" u="none" strike="noStrike" baseline="0">
              <a:solidFill>
                <a:sysClr val="windowText" lastClr="000000"/>
              </a:solidFill>
              <a:latin typeface="Courier New"/>
              <a:cs typeface="Courier New"/>
            </a:rPr>
            <a:t>STEP CHILD .......................04</a:t>
          </a:r>
        </a:p>
        <a:p>
          <a:pPr algn="l" rtl="0">
            <a:defRPr sz="1000"/>
          </a:pPr>
          <a:r>
            <a:rPr lang="en-US" sz="800" b="0" i="0" u="none" strike="noStrike" baseline="0">
              <a:solidFill>
                <a:sysClr val="windowText" lastClr="000000"/>
              </a:solidFill>
              <a:latin typeface="Courier New"/>
              <a:cs typeface="Courier New"/>
            </a:rPr>
            <a:t>ADOPTED CHILD ....................05</a:t>
          </a:r>
        </a:p>
        <a:p>
          <a:pPr algn="l" rtl="0">
            <a:defRPr sz="1000"/>
          </a:pPr>
          <a:r>
            <a:rPr lang="en-US" sz="800" b="0" i="0" u="none" strike="noStrike" baseline="0">
              <a:solidFill>
                <a:sysClr val="windowText" lastClr="000000"/>
              </a:solidFill>
              <a:latin typeface="Courier New"/>
              <a:cs typeface="Courier New"/>
            </a:rPr>
            <a:t>GRANDCHILD .......................06</a:t>
          </a:r>
        </a:p>
        <a:p>
          <a:pPr algn="l" rtl="0">
            <a:defRPr sz="1000"/>
          </a:pPr>
          <a:r>
            <a:rPr lang="en-US" sz="800" b="0" i="0" u="none" strike="noStrike" baseline="0">
              <a:solidFill>
                <a:sysClr val="windowText" lastClr="000000"/>
              </a:solidFill>
              <a:latin typeface="Courier New"/>
              <a:cs typeface="Courier New"/>
            </a:rPr>
            <a:t>BROTHER/SISTER ...................07</a:t>
          </a:r>
        </a:p>
        <a:p>
          <a:pPr algn="l" rtl="0">
            <a:defRPr sz="1000"/>
          </a:pPr>
          <a:r>
            <a:rPr lang="en-US" sz="800" b="0" i="0" u="none" strike="noStrike" baseline="0">
              <a:solidFill>
                <a:sysClr val="windowText" lastClr="000000"/>
              </a:solidFill>
              <a:latin typeface="Courier New"/>
              <a:cs typeface="Courier New"/>
            </a:rPr>
            <a:t>NIECE/NEPHEW .....................08</a:t>
          </a:r>
        </a:p>
        <a:p>
          <a:pPr algn="l" rtl="0">
            <a:defRPr sz="1000"/>
          </a:pPr>
          <a:r>
            <a:rPr lang="en-US" sz="800" b="0" i="0" u="none" strike="noStrike" baseline="0">
              <a:solidFill>
                <a:sysClr val="windowText" lastClr="000000"/>
              </a:solidFill>
              <a:latin typeface="Courier New"/>
              <a:cs typeface="Courier New"/>
            </a:rPr>
            <a:t>BROTHER/SISTER-IN-LAW ............09  </a:t>
          </a:r>
        </a:p>
        <a:p>
          <a:pPr algn="l" rtl="0">
            <a:defRPr sz="1000"/>
          </a:pPr>
          <a:r>
            <a:rPr lang="en-US" sz="800" b="0" i="0" u="none" strike="noStrike" baseline="0">
              <a:solidFill>
                <a:sysClr val="windowText" lastClr="000000"/>
              </a:solidFill>
              <a:latin typeface="Courier New"/>
              <a:cs typeface="Courier New"/>
            </a:rPr>
            <a:t>PARENT ...........................10</a:t>
          </a:r>
        </a:p>
        <a:p>
          <a:pPr algn="l" rtl="0">
            <a:defRPr sz="1000"/>
          </a:pPr>
          <a:r>
            <a:rPr lang="en-US" sz="800" b="0" i="0" u="none" strike="noStrike" baseline="0">
              <a:solidFill>
                <a:sysClr val="windowText" lastClr="000000"/>
              </a:solidFill>
              <a:latin typeface="Courier New"/>
              <a:cs typeface="Courier New"/>
            </a:rPr>
            <a:t>PARENT-IN-LAW ....................11</a:t>
          </a:r>
        </a:p>
        <a:p>
          <a:pPr algn="l" rtl="0">
            <a:defRPr sz="1000"/>
          </a:pPr>
          <a:r>
            <a:rPr lang="en-US" sz="800" b="0" i="0" u="none" strike="noStrike" baseline="0">
              <a:solidFill>
                <a:sysClr val="windowText" lastClr="000000"/>
              </a:solidFill>
              <a:latin typeface="Courier New"/>
              <a:cs typeface="Courier New"/>
            </a:rPr>
            <a:t>DOMESTIC HELP (RESIDENT) .........12</a:t>
          </a:r>
        </a:p>
        <a:p>
          <a:pPr algn="l" rtl="0">
            <a:defRPr sz="1000"/>
          </a:pPr>
          <a:r>
            <a:rPr lang="en-US" sz="800" b="0" i="0" u="none" strike="noStrike" baseline="0">
              <a:solidFill>
                <a:sysClr val="windowText" lastClr="000000"/>
              </a:solidFill>
              <a:latin typeface="Courier New"/>
              <a:cs typeface="Courier New"/>
            </a:rPr>
            <a:t>DOMESTIC HELP (NON RESIDENT) .....13</a:t>
          </a:r>
        </a:p>
        <a:p>
          <a:pPr algn="l" rtl="0">
            <a:defRPr sz="1000"/>
          </a:pPr>
          <a:r>
            <a:rPr lang="en-US" sz="800" b="0" i="0" u="none" strike="noStrike" baseline="0">
              <a:solidFill>
                <a:sysClr val="windowText" lastClr="000000"/>
              </a:solidFill>
              <a:latin typeface="Courier New"/>
              <a:cs typeface="Courier New"/>
            </a:rPr>
            <a:t>OTHER RELATION (SPECIFY) .........14</a:t>
          </a:r>
        </a:p>
        <a:p>
          <a:pPr algn="l" rtl="0">
            <a:defRPr sz="1000"/>
          </a:pPr>
          <a:r>
            <a:rPr lang="en-US" sz="800" b="0" i="0" u="none" strike="noStrike" baseline="0">
              <a:solidFill>
                <a:sysClr val="windowText" lastClr="000000"/>
              </a:solidFill>
              <a:latin typeface="Courier New"/>
              <a:cs typeface="Courier New"/>
            </a:rPr>
            <a:t>OTHER NON-RELATION (SPECIFY) .....15</a:t>
          </a:r>
        </a:p>
      </xdr:txBody>
    </xdr:sp>
    <xdr:clientData/>
  </xdr:twoCellAnchor>
  <xdr:oneCellAnchor>
    <xdr:from>
      <xdr:col>10</xdr:col>
      <xdr:colOff>330200</xdr:colOff>
      <xdr:row>4</xdr:row>
      <xdr:rowOff>1352550</xdr:rowOff>
    </xdr:from>
    <xdr:ext cx="800100" cy="208519"/>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3481050" y="2730500"/>
          <a:ext cx="800100"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USE</a:t>
          </a:r>
          <a:r>
            <a:rPr lang="en-US" sz="800" b="0" baseline="0">
              <a:solidFill>
                <a:sysClr val="windowText" lastClr="000000"/>
              </a:solidFill>
              <a:latin typeface="Courier New" pitchFamily="49" charset="0"/>
              <a:cs typeface="Courier New" pitchFamily="49" charset="0"/>
            </a:rPr>
            <a:t> CODES</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0</xdr:col>
      <xdr:colOff>88900</xdr:colOff>
      <xdr:row>4</xdr:row>
      <xdr:rowOff>1022350</xdr:rowOff>
    </xdr:from>
    <xdr:ext cx="800100" cy="324704"/>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88900" y="1797050"/>
          <a:ext cx="8001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MALE ...1</a:t>
          </a:r>
        </a:p>
        <a:p>
          <a:r>
            <a:rPr lang="en-US" sz="800" b="0">
              <a:solidFill>
                <a:sysClr val="windowText" lastClr="000000"/>
              </a:solidFill>
              <a:latin typeface="Courier New" pitchFamily="49" charset="0"/>
              <a:cs typeface="Courier New" pitchFamily="49" charset="0"/>
            </a:rPr>
            <a:t>FEMALE .2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12</xdr:col>
      <xdr:colOff>171450</xdr:colOff>
      <xdr:row>4</xdr:row>
      <xdr:rowOff>1352550</xdr:rowOff>
    </xdr:from>
    <xdr:ext cx="1092200" cy="44089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5728950" y="2730500"/>
          <a:ext cx="109220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URBAN.......1</a:t>
          </a:r>
        </a:p>
        <a:p>
          <a:r>
            <a:rPr lang="en-US" sz="800" b="0">
              <a:solidFill>
                <a:sysClr val="windowText" lastClr="000000"/>
              </a:solidFill>
              <a:latin typeface="Courier New" pitchFamily="49" charset="0"/>
              <a:cs typeface="Courier New" pitchFamily="49" charset="0"/>
            </a:rPr>
            <a:t>RURAL.......2</a:t>
          </a:r>
        </a:p>
        <a:p>
          <a:r>
            <a:rPr lang="en-US" sz="800" b="0">
              <a:solidFill>
                <a:sysClr val="windowText" lastClr="000000"/>
              </a:solidFill>
              <a:latin typeface="Courier New" pitchFamily="49" charset="0"/>
              <a:cs typeface="Courier New" pitchFamily="49" charset="0"/>
            </a:rPr>
            <a:t>DON'T</a:t>
          </a:r>
          <a:r>
            <a:rPr lang="en-US" sz="800" b="0" baseline="0">
              <a:solidFill>
                <a:sysClr val="windowText" lastClr="000000"/>
              </a:solidFill>
              <a:latin typeface="Courier New" pitchFamily="49" charset="0"/>
              <a:cs typeface="Courier New" pitchFamily="49" charset="0"/>
            </a:rPr>
            <a:t> KNOW..3</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13</xdr:col>
      <xdr:colOff>57150</xdr:colOff>
      <xdr:row>3</xdr:row>
      <xdr:rowOff>1676400</xdr:rowOff>
    </xdr:from>
    <xdr:ext cx="800100" cy="208519"/>
    <xdr:sp macro="" textlink="">
      <xdr:nvSpPr>
        <xdr:cNvPr id="9" name="TextBox 8">
          <a:extLst>
            <a:ext uri="{FF2B5EF4-FFF2-40B4-BE49-F238E27FC236}">
              <a16:creationId xmlns:a16="http://schemas.microsoft.com/office/drawing/2014/main" id="{BD3949F2-60BA-42AB-A6E7-85D3215A460E}"/>
            </a:ext>
          </a:extLst>
        </xdr:cNvPr>
        <xdr:cNvSpPr txBox="1"/>
      </xdr:nvSpPr>
      <xdr:spPr>
        <a:xfrm>
          <a:off x="11315700" y="2266950"/>
          <a:ext cx="800100"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14</xdr:col>
      <xdr:colOff>171450</xdr:colOff>
      <xdr:row>4</xdr:row>
      <xdr:rowOff>1358900</xdr:rowOff>
    </xdr:from>
    <xdr:ext cx="800100" cy="354569"/>
    <xdr:sp macro="" textlink="">
      <xdr:nvSpPr>
        <xdr:cNvPr id="10" name="TextBox 9">
          <a:extLst>
            <a:ext uri="{FF2B5EF4-FFF2-40B4-BE49-F238E27FC236}">
              <a16:creationId xmlns:a16="http://schemas.microsoft.com/office/drawing/2014/main" id="{A4AF7755-C44A-4C8B-BA4F-AA33B724E752}"/>
            </a:ext>
          </a:extLst>
        </xdr:cNvPr>
        <xdr:cNvSpPr txBox="1"/>
      </xdr:nvSpPr>
      <xdr:spPr>
        <a:xfrm>
          <a:off x="18472150" y="2736850"/>
          <a:ext cx="800100" cy="3545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USE</a:t>
          </a:r>
          <a:r>
            <a:rPr lang="en-US" sz="800" b="0" baseline="0">
              <a:solidFill>
                <a:sysClr val="windowText" lastClr="000000"/>
              </a:solidFill>
              <a:latin typeface="Courier New" pitchFamily="49" charset="0"/>
              <a:cs typeface="Courier New" pitchFamily="49" charset="0"/>
            </a:rPr>
            <a:t> CODES</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12</xdr:col>
      <xdr:colOff>1314450</xdr:colOff>
      <xdr:row>4</xdr:row>
      <xdr:rowOff>1352550</xdr:rowOff>
    </xdr:from>
    <xdr:ext cx="1524000" cy="324704"/>
    <xdr:sp macro="" textlink="">
      <xdr:nvSpPr>
        <xdr:cNvPr id="11" name="TextBox 6">
          <a:extLst>
            <a:ext uri="{FF2B5EF4-FFF2-40B4-BE49-F238E27FC236}">
              <a16:creationId xmlns:a16="http://schemas.microsoft.com/office/drawing/2014/main" id="{5481F01A-A1B8-49B0-8EAB-1B8AB650AB06}"/>
            </a:ext>
          </a:extLst>
        </xdr:cNvPr>
        <xdr:cNvSpPr txBox="1"/>
      </xdr:nvSpPr>
      <xdr:spPr>
        <a:xfrm>
          <a:off x="16871950" y="2730500"/>
          <a:ext cx="15240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r>
            <a:rPr lang="en-US" sz="800" b="0" baseline="0">
              <a:solidFill>
                <a:sysClr val="windowText" lastClr="000000"/>
              </a:solidFill>
              <a:latin typeface="Courier New" pitchFamily="49" charset="0"/>
              <a:cs typeface="Courier New" pitchFamily="49" charset="0"/>
            </a:rPr>
            <a:t> </a:t>
          </a:r>
          <a:r>
            <a:rPr lang="en-US" sz="800" b="1">
              <a:solidFill>
                <a:sysClr val="windowText" lastClr="000000"/>
              </a:solidFill>
              <a:latin typeface="Courier New" pitchFamily="49" charset="0"/>
              <a:cs typeface="Courier New" pitchFamily="49" charset="0"/>
            </a:rPr>
            <a:t>&gt;&gt; </a:t>
          </a:r>
          <a:r>
            <a:rPr lang="en-US" sz="800" b="1" strike="noStrike" baseline="0">
              <a:solidFill>
                <a:sysClr val="windowText" lastClr="000000"/>
              </a:solidFill>
              <a:latin typeface="Courier New" pitchFamily="49" charset="0"/>
              <a:cs typeface="Courier New" pitchFamily="49" charset="0"/>
            </a:rPr>
            <a:t>NEXT SECTION</a:t>
          </a:r>
        </a:p>
        <a:p>
          <a:r>
            <a:rPr lang="en-US" sz="800" b="0" strike="noStrike" baseline="0">
              <a:solidFill>
                <a:sysClr val="windowText" lastClr="000000"/>
              </a:solidFill>
              <a:latin typeface="Courier New" pitchFamily="49" charset="0"/>
              <a:cs typeface="Courier New" pitchFamily="49" charset="0"/>
            </a:rPr>
            <a:t>NO..2 </a:t>
          </a:r>
        </a:p>
      </xdr:txBody>
    </xdr:sp>
    <xdr:clientData/>
  </xdr:oneCellAnchor>
  <xdr:oneCellAnchor>
    <xdr:from>
      <xdr:col>11</xdr:col>
      <xdr:colOff>139700</xdr:colOff>
      <xdr:row>4</xdr:row>
      <xdr:rowOff>1358900</xdr:rowOff>
    </xdr:from>
    <xdr:ext cx="800100" cy="208519"/>
    <xdr:sp macro="" textlink="">
      <xdr:nvSpPr>
        <xdr:cNvPr id="12" name="TextBox 11">
          <a:extLst>
            <a:ext uri="{FF2B5EF4-FFF2-40B4-BE49-F238E27FC236}">
              <a16:creationId xmlns:a16="http://schemas.microsoft.com/office/drawing/2014/main" id="{C944BA66-24DF-4D69-9EFC-8D6A41370C92}"/>
            </a:ext>
          </a:extLst>
        </xdr:cNvPr>
        <xdr:cNvSpPr txBox="1"/>
      </xdr:nvSpPr>
      <xdr:spPr>
        <a:xfrm>
          <a:off x="14598650" y="2736850"/>
          <a:ext cx="800100"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USE</a:t>
          </a:r>
          <a:r>
            <a:rPr lang="en-US" sz="800" b="0" baseline="0">
              <a:solidFill>
                <a:sysClr val="windowText" lastClr="000000"/>
              </a:solidFill>
              <a:latin typeface="Courier New" pitchFamily="49" charset="0"/>
              <a:cs typeface="Courier New" pitchFamily="49" charset="0"/>
            </a:rPr>
            <a:t> CODES</a:t>
          </a:r>
          <a:endParaRPr lang="en-US" sz="800" b="1">
            <a:solidFill>
              <a:sysClr val="windowText" lastClr="000000"/>
            </a:solidFill>
            <a:latin typeface="Courier New" pitchFamily="49" charset="0"/>
            <a:cs typeface="Courier New" pitchFamily="49" charset="0"/>
          </a:endParaRPr>
        </a:p>
      </xdr:txBody>
    </xdr:sp>
    <xdr:clientData/>
  </xdr:oneCellAnchor>
  <xdr:twoCellAnchor>
    <xdr:from>
      <xdr:col>9</xdr:col>
      <xdr:colOff>187326</xdr:colOff>
      <xdr:row>4</xdr:row>
      <xdr:rowOff>250825</xdr:rowOff>
    </xdr:from>
    <xdr:to>
      <xdr:col>9</xdr:col>
      <xdr:colOff>1908176</xdr:colOff>
      <xdr:row>4</xdr:row>
      <xdr:rowOff>1546225</xdr:rowOff>
    </xdr:to>
    <xdr:sp macro="" textlink="" fLocksText="0">
      <xdr:nvSpPr>
        <xdr:cNvPr id="13" name="Text 56">
          <a:extLst>
            <a:ext uri="{FF2B5EF4-FFF2-40B4-BE49-F238E27FC236}">
              <a16:creationId xmlns:a16="http://schemas.microsoft.com/office/drawing/2014/main" id="{849630F9-8D48-4B4D-9902-23F3026E1F98}"/>
            </a:ext>
          </a:extLst>
        </xdr:cNvPr>
        <xdr:cNvSpPr>
          <a:spLocks noChangeArrowheads="1"/>
        </xdr:cNvSpPr>
      </xdr:nvSpPr>
      <xdr:spPr bwMode="auto">
        <a:xfrm>
          <a:off x="11674476" y="1673225"/>
          <a:ext cx="1720850" cy="1295400"/>
        </a:xfrm>
        <a:prstGeom prst="rect">
          <a:avLst/>
        </a:prstGeom>
        <a:noFill/>
        <a:ln w="9525">
          <a:noFill/>
          <a:miter lim="800000"/>
          <a:headEnd/>
          <a:tailEnd/>
        </a:ln>
        <a:effectLst/>
      </xdr:spPr>
      <xdr:txBody>
        <a:bodyPr vertOverflow="clip" wrap="square" lIns="27360" tIns="23040" rIns="0" bIns="0" anchor="t" upright="1"/>
        <a:lstStyle/>
        <a:p>
          <a:pPr algn="l" rtl="0">
            <a:defRPr sz="1000"/>
          </a:pPr>
          <a:r>
            <a:rPr lang="en-US" sz="800" b="0" i="0" u="none" strike="noStrike" baseline="0">
              <a:solidFill>
                <a:sysClr val="windowText" lastClr="000000"/>
              </a:solidFill>
              <a:latin typeface="Courier New"/>
              <a:cs typeface="Courier New"/>
            </a:rPr>
            <a:t>NEVER ATTENDED SCHOOL ....1</a:t>
          </a:r>
        </a:p>
        <a:p>
          <a:pPr algn="l" rtl="0">
            <a:defRPr sz="1000"/>
          </a:pPr>
          <a:r>
            <a:rPr lang="en-US" sz="800" b="0" i="0" u="none" strike="noStrike" baseline="0">
              <a:solidFill>
                <a:sysClr val="windowText" lastClr="000000"/>
              </a:solidFill>
              <a:latin typeface="Courier New"/>
              <a:cs typeface="Courier New"/>
            </a:rPr>
            <a:t>PRE-PREPARATORY...........2</a:t>
          </a:r>
        </a:p>
        <a:p>
          <a:pPr algn="l" rtl="0">
            <a:defRPr sz="1000"/>
          </a:pPr>
          <a:r>
            <a:rPr lang="en-US" sz="800" b="0" i="0" u="none" strike="noStrike" baseline="0">
              <a:solidFill>
                <a:sysClr val="windowText" lastClr="000000"/>
              </a:solidFill>
              <a:latin typeface="Courier New"/>
              <a:cs typeface="Courier New"/>
            </a:rPr>
            <a:t>ELEMENTARY................3</a:t>
          </a:r>
        </a:p>
        <a:p>
          <a:pPr algn="l" rtl="0">
            <a:defRPr sz="1000"/>
          </a:pPr>
          <a:r>
            <a:rPr lang="en-US" sz="800" b="0" i="0" u="none" strike="noStrike" baseline="0">
              <a:solidFill>
                <a:sysClr val="windowText" lastClr="000000"/>
              </a:solidFill>
              <a:latin typeface="Courier New"/>
              <a:cs typeface="Courier New"/>
            </a:rPr>
            <a:t>PRIMARY...................4</a:t>
          </a:r>
        </a:p>
        <a:p>
          <a:pPr algn="l" rtl="0">
            <a:defRPr sz="1000"/>
          </a:pPr>
          <a:r>
            <a:rPr lang="en-US" sz="800" b="0" i="0" u="none" strike="noStrike" baseline="0">
              <a:solidFill>
                <a:sysClr val="windowText" lastClr="000000"/>
              </a:solidFill>
              <a:latin typeface="Courier New"/>
              <a:cs typeface="Courier New"/>
            </a:rPr>
            <a:t>SECONDARY.................5</a:t>
          </a:r>
        </a:p>
        <a:p>
          <a:pPr algn="l" rtl="0">
            <a:defRPr sz="1000"/>
          </a:pPr>
          <a:r>
            <a:rPr lang="en-US" sz="800" b="0" i="0" u="none" strike="noStrike" baseline="0">
              <a:solidFill>
                <a:sysClr val="windowText" lastClr="000000"/>
              </a:solidFill>
              <a:latin typeface="Courier New"/>
              <a:cs typeface="Courier New"/>
            </a:rPr>
            <a:t>VOCATIONAL................6</a:t>
          </a:r>
        </a:p>
        <a:p>
          <a:pPr algn="l" rtl="0">
            <a:defRPr sz="1000"/>
          </a:pPr>
          <a:r>
            <a:rPr lang="en-US" sz="800" b="0" i="0" u="none" strike="noStrike" baseline="0">
              <a:solidFill>
                <a:sysClr val="windowText" lastClr="000000"/>
              </a:solidFill>
              <a:latin typeface="Courier New"/>
              <a:cs typeface="Courier New"/>
            </a:rPr>
            <a:t>TERTIARY OR OTHER HIGHER..7</a:t>
          </a:r>
        </a:p>
        <a:p>
          <a:pPr algn="l" rtl="0">
            <a:defRPr sz="1000"/>
          </a:pPr>
          <a:r>
            <a:rPr lang="en-US" sz="800" b="0" i="0" u="none" strike="noStrike" baseline="0">
              <a:solidFill>
                <a:sysClr val="windowText" lastClr="000000"/>
              </a:solidFill>
              <a:latin typeface="Courier New"/>
              <a:cs typeface="Courier New"/>
            </a:rPr>
            <a:t>OTHER, SPECIFY............8</a:t>
          </a:r>
        </a:p>
        <a:p>
          <a:pPr algn="l" rtl="0">
            <a:defRPr sz="1000"/>
          </a:pPr>
          <a:endParaRPr lang="en-US" sz="800" b="0" i="0" u="none" strike="noStrike" baseline="0">
            <a:solidFill>
              <a:sysClr val="windowText" lastClr="000000"/>
            </a:solidFill>
            <a:latin typeface="Courier New"/>
            <a:cs typeface="Courier New"/>
          </a:endParaRPr>
        </a:p>
      </xdr:txBody>
    </xdr:sp>
    <xdr:clientData/>
  </xdr:twoCellAnchor>
  <xdr:oneCellAnchor>
    <xdr:from>
      <xdr:col>15</xdr:col>
      <xdr:colOff>247650</xdr:colOff>
      <xdr:row>4</xdr:row>
      <xdr:rowOff>1358900</xdr:rowOff>
    </xdr:from>
    <xdr:ext cx="809625" cy="440890"/>
    <xdr:sp macro="" textlink="">
      <xdr:nvSpPr>
        <xdr:cNvPr id="14" name="TextBox 2">
          <a:extLst>
            <a:ext uri="{FF2B5EF4-FFF2-40B4-BE49-F238E27FC236}">
              <a16:creationId xmlns:a16="http://schemas.microsoft.com/office/drawing/2014/main" id="{73F9B3AD-EE8A-406F-8741-E239A27F4ACF}"/>
            </a:ext>
          </a:extLst>
        </xdr:cNvPr>
        <xdr:cNvSpPr txBox="1"/>
      </xdr:nvSpPr>
      <xdr:spPr>
        <a:xfrm>
          <a:off x="19992975" y="2778125"/>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259906</xdr:colOff>
      <xdr:row>5</xdr:row>
      <xdr:rowOff>1684577</xdr:rowOff>
    </xdr:from>
    <xdr:ext cx="1106755" cy="440890"/>
    <xdr:sp macro="" textlink="">
      <xdr:nvSpPr>
        <xdr:cNvPr id="2" name="TextBox 2">
          <a:extLst>
            <a:ext uri="{FF2B5EF4-FFF2-40B4-BE49-F238E27FC236}">
              <a16:creationId xmlns:a16="http://schemas.microsoft.com/office/drawing/2014/main" id="{00000000-0008-0000-0300-000002000000}"/>
            </a:ext>
          </a:extLst>
        </xdr:cNvPr>
        <xdr:cNvSpPr txBox="1"/>
      </xdr:nvSpPr>
      <xdr:spPr>
        <a:xfrm>
          <a:off x="5181156" y="2884021"/>
          <a:ext cx="110675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12</xdr:col>
      <xdr:colOff>220518</xdr:colOff>
      <xdr:row>5</xdr:row>
      <xdr:rowOff>1450109</xdr:rowOff>
    </xdr:from>
    <xdr:ext cx="1081489" cy="324704"/>
    <xdr:sp macro="" textlink="">
      <xdr:nvSpPr>
        <xdr:cNvPr id="12" name="TextBox 31">
          <a:extLst>
            <a:ext uri="{FF2B5EF4-FFF2-40B4-BE49-F238E27FC236}">
              <a16:creationId xmlns:a16="http://schemas.microsoft.com/office/drawing/2014/main" id="{00000000-0008-0000-0300-00000C000000}"/>
            </a:ext>
          </a:extLst>
        </xdr:cNvPr>
        <xdr:cNvSpPr txBox="1"/>
      </xdr:nvSpPr>
      <xdr:spPr>
        <a:xfrm>
          <a:off x="41908268" y="3075709"/>
          <a:ext cx="1081489" cy="324704"/>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37</xdr:col>
      <xdr:colOff>495300</xdr:colOff>
      <xdr:row>5</xdr:row>
      <xdr:rowOff>1339850</xdr:rowOff>
    </xdr:from>
    <xdr:ext cx="1081489" cy="324704"/>
    <xdr:sp macro="" textlink="">
      <xdr:nvSpPr>
        <xdr:cNvPr id="30" name="TextBox 29">
          <a:extLst>
            <a:ext uri="{FF2B5EF4-FFF2-40B4-BE49-F238E27FC236}">
              <a16:creationId xmlns:a16="http://schemas.microsoft.com/office/drawing/2014/main" id="{00000000-0008-0000-0300-00001E000000}"/>
            </a:ext>
          </a:extLst>
        </xdr:cNvPr>
        <xdr:cNvSpPr txBox="1"/>
      </xdr:nvSpPr>
      <xdr:spPr>
        <a:xfrm>
          <a:off x="50615850" y="2965450"/>
          <a:ext cx="1081489"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7</xdr:col>
      <xdr:colOff>218984</xdr:colOff>
      <xdr:row>5</xdr:row>
      <xdr:rowOff>1555461</xdr:rowOff>
    </xdr:from>
    <xdr:ext cx="1106755" cy="324704"/>
    <xdr:sp macro="" textlink="">
      <xdr:nvSpPr>
        <xdr:cNvPr id="43" name="TextBox 2">
          <a:extLst>
            <a:ext uri="{FF2B5EF4-FFF2-40B4-BE49-F238E27FC236}">
              <a16:creationId xmlns:a16="http://schemas.microsoft.com/office/drawing/2014/main" id="{00000000-0008-0000-0300-00002B000000}"/>
            </a:ext>
          </a:extLst>
        </xdr:cNvPr>
        <xdr:cNvSpPr txBox="1"/>
      </xdr:nvSpPr>
      <xdr:spPr>
        <a:xfrm>
          <a:off x="6721961" y="2776393"/>
          <a:ext cx="110675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rgbClr val="0070C0"/>
              </a:solidFill>
              <a:latin typeface="Courier New" pitchFamily="49" charset="0"/>
              <a:cs typeface="Courier New" pitchFamily="49" charset="0"/>
            </a:rPr>
            <a:t>YES.....1 </a:t>
          </a:r>
        </a:p>
        <a:p>
          <a:r>
            <a:rPr lang="en-US" sz="800" b="0">
              <a:solidFill>
                <a:srgbClr val="0070C0"/>
              </a:solidFill>
              <a:latin typeface="Courier New" pitchFamily="49" charset="0"/>
              <a:cs typeface="Courier New" pitchFamily="49" charset="0"/>
            </a:rPr>
            <a:t>NO......2 </a:t>
          </a:r>
          <a:endParaRPr lang="en-US" sz="800" b="1">
            <a:solidFill>
              <a:srgbClr val="0070C0"/>
            </a:solidFill>
            <a:latin typeface="Courier New" pitchFamily="49" charset="0"/>
            <a:cs typeface="Courier New" pitchFamily="49" charset="0"/>
          </a:endParaRPr>
        </a:p>
      </xdr:txBody>
    </xdr:sp>
    <xdr:clientData/>
  </xdr:oneCellAnchor>
  <xdr:twoCellAnchor>
    <xdr:from>
      <xdr:col>13</xdr:col>
      <xdr:colOff>190500</xdr:colOff>
      <xdr:row>5</xdr:row>
      <xdr:rowOff>1400175</xdr:rowOff>
    </xdr:from>
    <xdr:to>
      <xdr:col>13</xdr:col>
      <xdr:colOff>1381125</xdr:colOff>
      <xdr:row>5</xdr:row>
      <xdr:rowOff>2369820</xdr:rowOff>
    </xdr:to>
    <xdr:sp macro="" textlink="">
      <xdr:nvSpPr>
        <xdr:cNvPr id="45" name="TextBox 12">
          <a:extLst>
            <a:ext uri="{FF2B5EF4-FFF2-40B4-BE49-F238E27FC236}">
              <a16:creationId xmlns:a16="http://schemas.microsoft.com/office/drawing/2014/main" id="{00000000-0008-0000-0300-00002D000000}"/>
            </a:ext>
          </a:extLst>
        </xdr:cNvPr>
        <xdr:cNvSpPr txBox="1"/>
      </xdr:nvSpPr>
      <xdr:spPr>
        <a:xfrm>
          <a:off x="15563850" y="3038475"/>
          <a:ext cx="1190625" cy="969645"/>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INCREASED......1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THE SAME ......2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REDUCED........3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PAYMENT ....4</a:t>
          </a: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a:t>
          </a:r>
        </a:p>
      </xdr:txBody>
    </xdr:sp>
    <xdr:clientData/>
  </xdr:twoCellAnchor>
  <xdr:twoCellAnchor>
    <xdr:from>
      <xdr:col>14</xdr:col>
      <xdr:colOff>312738</xdr:colOff>
      <xdr:row>5</xdr:row>
      <xdr:rowOff>1376363</xdr:rowOff>
    </xdr:from>
    <xdr:to>
      <xdr:col>14</xdr:col>
      <xdr:colOff>1503363</xdr:colOff>
      <xdr:row>5</xdr:row>
      <xdr:rowOff>2346008</xdr:rowOff>
    </xdr:to>
    <xdr:sp macro="" textlink="">
      <xdr:nvSpPr>
        <xdr:cNvPr id="46" name="TextBox 12">
          <a:extLst>
            <a:ext uri="{FF2B5EF4-FFF2-40B4-BE49-F238E27FC236}">
              <a16:creationId xmlns:a16="http://schemas.microsoft.com/office/drawing/2014/main" id="{00000000-0008-0000-0300-00002E000000}"/>
            </a:ext>
          </a:extLst>
        </xdr:cNvPr>
        <xdr:cNvSpPr txBox="1"/>
      </xdr:nvSpPr>
      <xdr:spPr>
        <a:xfrm>
          <a:off x="17814926" y="2217738"/>
          <a:ext cx="1190625" cy="969645"/>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INCREASED......1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THE SAME ......2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REDUCED........3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PAYMENT ....4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oneCellAnchor>
    <xdr:from>
      <xdr:col>26</xdr:col>
      <xdr:colOff>198170</xdr:colOff>
      <xdr:row>5</xdr:row>
      <xdr:rowOff>1234786</xdr:rowOff>
    </xdr:from>
    <xdr:ext cx="1106755" cy="440890"/>
    <xdr:sp macro="" textlink="">
      <xdr:nvSpPr>
        <xdr:cNvPr id="57" name="TextBox 2">
          <a:extLst>
            <a:ext uri="{FF2B5EF4-FFF2-40B4-BE49-F238E27FC236}">
              <a16:creationId xmlns:a16="http://schemas.microsoft.com/office/drawing/2014/main" id="{00000000-0008-0000-0300-000039000000}"/>
            </a:ext>
          </a:extLst>
        </xdr:cNvPr>
        <xdr:cNvSpPr txBox="1"/>
      </xdr:nvSpPr>
      <xdr:spPr>
        <a:xfrm>
          <a:off x="5119420" y="2434230"/>
          <a:ext cx="110675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27</xdr:col>
      <xdr:colOff>57151</xdr:colOff>
      <xdr:row>5</xdr:row>
      <xdr:rowOff>967921</xdr:rowOff>
    </xdr:from>
    <xdr:to>
      <xdr:col>27</xdr:col>
      <xdr:colOff>2809875</xdr:colOff>
      <xdr:row>5</xdr:row>
      <xdr:rowOff>3742689</xdr:rowOff>
    </xdr:to>
    <xdr:sp macro="" textlink="">
      <xdr:nvSpPr>
        <xdr:cNvPr id="58" name="Text 32">
          <a:extLst>
            <a:ext uri="{FF2B5EF4-FFF2-40B4-BE49-F238E27FC236}">
              <a16:creationId xmlns:a16="http://schemas.microsoft.com/office/drawing/2014/main" id="{00000000-0008-0000-0300-00003A000000}"/>
            </a:ext>
          </a:extLst>
        </xdr:cNvPr>
        <xdr:cNvSpPr txBox="1">
          <a:spLocks noChangeArrowheads="1"/>
        </xdr:cNvSpPr>
      </xdr:nvSpPr>
      <xdr:spPr bwMode="auto">
        <a:xfrm flipV="1">
          <a:off x="35426651" y="2225221"/>
          <a:ext cx="2752724" cy="2774768"/>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BUSINESS / GOV'T CLOSED DUE TO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CORONAVIRUS LEGAL RESTRICTIONS ...........1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BUSINESS / GOV'T CLOSED FOR ANOTHER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REASON ...................................2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LAID OFF WHILE BUSINESS CONTINUES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FURLOUGH .................................4</a:t>
          </a:r>
        </a:p>
        <a:p>
          <a:r>
            <a:rPr lang="en-US" sz="800">
              <a:solidFill>
                <a:sysClr val="windowText" lastClr="000000"/>
              </a:solidFill>
              <a:effectLst/>
              <a:latin typeface="Courier New" panose="02070309020205020404" pitchFamily="49" charset="0"/>
              <a:ea typeface="+mn-ea"/>
              <a:cs typeface="Courier New" panose="02070309020205020404" pitchFamily="49" charset="0"/>
            </a:rPr>
            <a:t>VACATION .................................5</a:t>
          </a:r>
        </a:p>
        <a:p>
          <a:r>
            <a:rPr lang="en-US" sz="800">
              <a:solidFill>
                <a:sysClr val="windowText" lastClr="000000"/>
              </a:solidFill>
              <a:effectLst/>
              <a:latin typeface="Courier New" panose="02070309020205020404" pitchFamily="49" charset="0"/>
              <a:ea typeface="+mn-ea"/>
              <a:cs typeface="Courier New" panose="02070309020205020404" pitchFamily="49" charset="0"/>
            </a:rPr>
            <a:t>ILL /  QUARANTINED .......................6</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NEED TO CARE FOR ILL RELATIVE ............7</a:t>
          </a:r>
        </a:p>
        <a:p>
          <a:r>
            <a:rPr lang="en-US" sz="800">
              <a:solidFill>
                <a:sysClr val="windowText" lastClr="000000"/>
              </a:solidFill>
              <a:effectLst/>
              <a:latin typeface="Courier New" panose="02070309020205020404" pitchFamily="49" charset="0"/>
              <a:ea typeface="+mn-ea"/>
              <a:cs typeface="Courier New" panose="02070309020205020404" pitchFamily="49" charset="0"/>
            </a:rPr>
            <a:t>PROVIDE CHILD CARE FOR HOUSEHOLD MEMBER...8</a:t>
          </a:r>
        </a:p>
        <a:p>
          <a:r>
            <a:rPr lang="en-US" sz="800">
              <a:solidFill>
                <a:sysClr val="windowText" lastClr="000000"/>
              </a:solidFill>
              <a:effectLst/>
              <a:latin typeface="Courier New" panose="02070309020205020404" pitchFamily="49" charset="0"/>
              <a:ea typeface="+mn-ea"/>
              <a:cs typeface="Courier New" panose="02070309020205020404" pitchFamily="49" charset="0"/>
            </a:rPr>
            <a:t>SEASONAL WORKER ..........................9</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RETIRED .................................10</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ABLE TO GO TO FARM DUE TO MOVEMENT RESTRICTIONS ............................11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ABLE TO FARM DUE TO LACK OF INPUTS ..12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FARMING SEASON ......................13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(PLEASE SPECIFY) ..................14</a:t>
          </a:r>
        </a:p>
        <a:p>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a:p>
          <a:r>
            <a:rPr lang="en-US" sz="800">
              <a:solidFill>
                <a:sysClr val="windowText" lastClr="000000"/>
              </a:solidFill>
              <a:effectLst/>
              <a:latin typeface="Courier New" panose="02070309020205020404" pitchFamily="49" charset="0"/>
              <a:ea typeface="+mn-ea"/>
              <a:cs typeface="Courier New" panose="02070309020205020404" pitchFamily="49" charset="0"/>
            </a:rPr>
            <a:t>	</a:t>
          </a:r>
        </a:p>
        <a:p>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a:p>
          <a:endParaRPr lang="en-US" sz="800" b="0" i="0" strike="noStrike" baseline="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oneCellAnchor>
    <xdr:from>
      <xdr:col>33</xdr:col>
      <xdr:colOff>220518</xdr:colOff>
      <xdr:row>5</xdr:row>
      <xdr:rowOff>1450109</xdr:rowOff>
    </xdr:from>
    <xdr:ext cx="1081489" cy="324704"/>
    <xdr:sp macro="" textlink="">
      <xdr:nvSpPr>
        <xdr:cNvPr id="59" name="TextBox 31">
          <a:extLst>
            <a:ext uri="{FF2B5EF4-FFF2-40B4-BE49-F238E27FC236}">
              <a16:creationId xmlns:a16="http://schemas.microsoft.com/office/drawing/2014/main" id="{00000000-0008-0000-0300-00003B000000}"/>
            </a:ext>
          </a:extLst>
        </xdr:cNvPr>
        <xdr:cNvSpPr txBox="1"/>
      </xdr:nvSpPr>
      <xdr:spPr>
        <a:xfrm>
          <a:off x="14128782" y="2649553"/>
          <a:ext cx="1081489" cy="324704"/>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 &gt;&gt; Q22</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28</xdr:col>
      <xdr:colOff>198170</xdr:colOff>
      <xdr:row>5</xdr:row>
      <xdr:rowOff>1234786</xdr:rowOff>
    </xdr:from>
    <xdr:ext cx="1106755" cy="440890"/>
    <xdr:sp macro="" textlink="">
      <xdr:nvSpPr>
        <xdr:cNvPr id="63" name="TextBox 2">
          <a:extLst>
            <a:ext uri="{FF2B5EF4-FFF2-40B4-BE49-F238E27FC236}">
              <a16:creationId xmlns:a16="http://schemas.microsoft.com/office/drawing/2014/main" id="{00000000-0008-0000-0300-00003F000000}"/>
            </a:ext>
          </a:extLst>
        </xdr:cNvPr>
        <xdr:cNvSpPr txBox="1"/>
      </xdr:nvSpPr>
      <xdr:spPr>
        <a:xfrm>
          <a:off x="9679073" y="2434230"/>
          <a:ext cx="110675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a:t>
          </a:r>
        </a:p>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34</xdr:col>
      <xdr:colOff>190500</xdr:colOff>
      <xdr:row>5</xdr:row>
      <xdr:rowOff>1400175</xdr:rowOff>
    </xdr:from>
    <xdr:to>
      <xdr:col>34</xdr:col>
      <xdr:colOff>1381125</xdr:colOff>
      <xdr:row>5</xdr:row>
      <xdr:rowOff>2369820</xdr:rowOff>
    </xdr:to>
    <xdr:sp macro="" textlink="">
      <xdr:nvSpPr>
        <xdr:cNvPr id="65" name="TextBox 12">
          <a:extLst>
            <a:ext uri="{FF2B5EF4-FFF2-40B4-BE49-F238E27FC236}">
              <a16:creationId xmlns:a16="http://schemas.microsoft.com/office/drawing/2014/main" id="{00000000-0008-0000-0300-000041000000}"/>
            </a:ext>
          </a:extLst>
        </xdr:cNvPr>
        <xdr:cNvSpPr txBox="1"/>
      </xdr:nvSpPr>
      <xdr:spPr>
        <a:xfrm>
          <a:off x="15562792" y="2599619"/>
          <a:ext cx="1190625" cy="969645"/>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INCREASED......1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THE SAME ......2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REDUCED........3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PAYMENT ....4</a:t>
          </a:r>
        </a:p>
      </xdr:txBody>
    </xdr:sp>
    <xdr:clientData/>
  </xdr:twoCellAnchor>
  <xdr:twoCellAnchor>
    <xdr:from>
      <xdr:col>35</xdr:col>
      <xdr:colOff>447675</xdr:colOff>
      <xdr:row>5</xdr:row>
      <xdr:rowOff>1400175</xdr:rowOff>
    </xdr:from>
    <xdr:to>
      <xdr:col>35</xdr:col>
      <xdr:colOff>1638300</xdr:colOff>
      <xdr:row>5</xdr:row>
      <xdr:rowOff>2369820</xdr:rowOff>
    </xdr:to>
    <xdr:sp macro="" textlink="">
      <xdr:nvSpPr>
        <xdr:cNvPr id="66" name="TextBox 12">
          <a:extLst>
            <a:ext uri="{FF2B5EF4-FFF2-40B4-BE49-F238E27FC236}">
              <a16:creationId xmlns:a16="http://schemas.microsoft.com/office/drawing/2014/main" id="{00000000-0008-0000-0300-000042000000}"/>
            </a:ext>
          </a:extLst>
        </xdr:cNvPr>
        <xdr:cNvSpPr txBox="1"/>
      </xdr:nvSpPr>
      <xdr:spPr>
        <a:xfrm>
          <a:off x="17478022" y="2599619"/>
          <a:ext cx="1190625" cy="969645"/>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INCREASED......1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THE SAME ......2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REDUCED........3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PAYMENT ....4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oneCellAnchor>
    <xdr:from>
      <xdr:col>15</xdr:col>
      <xdr:colOff>17639</xdr:colOff>
      <xdr:row>5</xdr:row>
      <xdr:rowOff>1402292</xdr:rowOff>
    </xdr:from>
    <xdr:ext cx="1200150" cy="440890"/>
    <xdr:sp macro="" textlink="">
      <xdr:nvSpPr>
        <xdr:cNvPr id="67" name="TextBox 2">
          <a:extLst>
            <a:ext uri="{FF2B5EF4-FFF2-40B4-BE49-F238E27FC236}">
              <a16:creationId xmlns:a16="http://schemas.microsoft.com/office/drawing/2014/main" id="{00000000-0008-0000-0300-000043000000}"/>
            </a:ext>
          </a:extLst>
        </xdr:cNvPr>
        <xdr:cNvSpPr txBox="1"/>
      </xdr:nvSpPr>
      <xdr:spPr>
        <a:xfrm>
          <a:off x="19235208" y="2601736"/>
          <a:ext cx="120015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22</xdr:col>
      <xdr:colOff>158750</xdr:colOff>
      <xdr:row>5</xdr:row>
      <xdr:rowOff>1949097</xdr:rowOff>
    </xdr:from>
    <xdr:ext cx="1200150" cy="557076"/>
    <xdr:sp macro="" textlink="">
      <xdr:nvSpPr>
        <xdr:cNvPr id="69" name="TextBox 2">
          <a:extLst>
            <a:ext uri="{FF2B5EF4-FFF2-40B4-BE49-F238E27FC236}">
              <a16:creationId xmlns:a16="http://schemas.microsoft.com/office/drawing/2014/main" id="{00000000-0008-0000-0300-000045000000}"/>
            </a:ext>
          </a:extLst>
        </xdr:cNvPr>
        <xdr:cNvSpPr txBox="1"/>
      </xdr:nvSpPr>
      <xdr:spPr>
        <a:xfrm>
          <a:off x="21810486" y="3148541"/>
          <a:ext cx="1200150"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38</xdr:col>
      <xdr:colOff>361597</xdr:colOff>
      <xdr:row>5</xdr:row>
      <xdr:rowOff>1278821</xdr:rowOff>
    </xdr:from>
    <xdr:to>
      <xdr:col>38</xdr:col>
      <xdr:colOff>1966737</xdr:colOff>
      <xdr:row>5</xdr:row>
      <xdr:rowOff>2010835</xdr:rowOff>
    </xdr:to>
    <xdr:sp macro="" textlink="">
      <xdr:nvSpPr>
        <xdr:cNvPr id="70" name="TextBox 35">
          <a:extLst>
            <a:ext uri="{FF2B5EF4-FFF2-40B4-BE49-F238E27FC236}">
              <a16:creationId xmlns:a16="http://schemas.microsoft.com/office/drawing/2014/main" id="{00000000-0008-0000-0300-000046000000}"/>
            </a:ext>
          </a:extLst>
        </xdr:cNvPr>
        <xdr:cNvSpPr txBox="1"/>
      </xdr:nvSpPr>
      <xdr:spPr>
        <a:xfrm>
          <a:off x="43074166" y="2478265"/>
          <a:ext cx="1605140" cy="732014"/>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HIGHER THAN USUAL...1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THE SAME AS USUAL...2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LESS THAN USUAL.....3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INCOME...........4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oneCellAnchor>
    <xdr:from>
      <xdr:col>61</xdr:col>
      <xdr:colOff>590901</xdr:colOff>
      <xdr:row>5</xdr:row>
      <xdr:rowOff>1349375</xdr:rowOff>
    </xdr:from>
    <xdr:ext cx="1613959" cy="336952"/>
    <xdr:sp macro="" textlink="">
      <xdr:nvSpPr>
        <xdr:cNvPr id="72" name="TextBox 71">
          <a:extLst>
            <a:ext uri="{FF2B5EF4-FFF2-40B4-BE49-F238E27FC236}">
              <a16:creationId xmlns:a16="http://schemas.microsoft.com/office/drawing/2014/main" id="{00000000-0008-0000-0300-000048000000}"/>
            </a:ext>
          </a:extLst>
        </xdr:cNvPr>
        <xdr:cNvSpPr txBox="1"/>
      </xdr:nvSpPr>
      <xdr:spPr>
        <a:xfrm>
          <a:off x="55994651" y="2548819"/>
          <a:ext cx="1613959" cy="3369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br>
            <a:rPr kumimoji="0" lang="en-US" sz="1100" b="0" i="0" u="none" strike="noStrike" kern="0" cap="all" spc="0" normalizeH="0" baseline="0" noProof="0">
              <a:ln>
                <a:noFill/>
              </a:ln>
              <a:solidFill>
                <a:sysClr val="windowText" lastClr="000000"/>
              </a:solidFill>
              <a:effectLst/>
              <a:uLnTx/>
              <a:uFillTx/>
              <a:latin typeface="Calibri" panose="020F0502020204030204"/>
              <a:ea typeface="+mn-ea"/>
              <a:cs typeface="+mn-cs"/>
            </a:rPr>
          </a:b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twoCellAnchor>
    <xdr:from>
      <xdr:col>62</xdr:col>
      <xdr:colOff>79375</xdr:colOff>
      <xdr:row>5</xdr:row>
      <xdr:rowOff>1120069</xdr:rowOff>
    </xdr:from>
    <xdr:to>
      <xdr:col>62</xdr:col>
      <xdr:colOff>2319514</xdr:colOff>
      <xdr:row>5</xdr:row>
      <xdr:rowOff>2805994</xdr:rowOff>
    </xdr:to>
    <xdr:sp macro="" textlink="">
      <xdr:nvSpPr>
        <xdr:cNvPr id="75" name="TextBox 33">
          <a:extLst>
            <a:ext uri="{FF2B5EF4-FFF2-40B4-BE49-F238E27FC236}">
              <a16:creationId xmlns:a16="http://schemas.microsoft.com/office/drawing/2014/main" id="{00000000-0008-0000-0300-00004B000000}"/>
            </a:ext>
          </a:extLst>
        </xdr:cNvPr>
        <xdr:cNvSpPr txBox="1"/>
      </xdr:nvSpPr>
      <xdr:spPr>
        <a:xfrm>
          <a:off x="57873194" y="2319513"/>
          <a:ext cx="2240139" cy="1685925"/>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WITHIN PNG......................1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AUSTRALIA.......................2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NEW ZEALAND.....................3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UNITED STATES...................4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CANADA..........................5</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SOUTH ASIA (INCLUDING INDIA)....6</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EUROPE..........................7</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FIJI............................8</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OTHER PACIFIC ISLAND COUNTRY....9</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OTHER COUNTRY OUTSIDE PACIFIC..10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63</xdr:col>
      <xdr:colOff>282224</xdr:colOff>
      <xdr:row>5</xdr:row>
      <xdr:rowOff>1137709</xdr:rowOff>
    </xdr:from>
    <xdr:to>
      <xdr:col>63</xdr:col>
      <xdr:colOff>1825626</xdr:colOff>
      <xdr:row>5</xdr:row>
      <xdr:rowOff>1906059</xdr:rowOff>
    </xdr:to>
    <xdr:sp macro="" textlink="">
      <xdr:nvSpPr>
        <xdr:cNvPr id="76" name="TextBox 35">
          <a:extLst>
            <a:ext uri="{FF2B5EF4-FFF2-40B4-BE49-F238E27FC236}">
              <a16:creationId xmlns:a16="http://schemas.microsoft.com/office/drawing/2014/main" id="{00000000-0008-0000-0300-00004C000000}"/>
            </a:ext>
          </a:extLst>
        </xdr:cNvPr>
        <xdr:cNvSpPr txBox="1"/>
      </xdr:nvSpPr>
      <xdr:spPr>
        <a:xfrm>
          <a:off x="60466113" y="2337153"/>
          <a:ext cx="1543402" cy="768350"/>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HIGHER THAN USUAL...1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THE SAME AS USUAL...2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LESS THAN USUAL.....3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INCOME/STOP......4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72</xdr:col>
      <xdr:colOff>282224</xdr:colOff>
      <xdr:row>5</xdr:row>
      <xdr:rowOff>1137709</xdr:rowOff>
    </xdr:from>
    <xdr:to>
      <xdr:col>72</xdr:col>
      <xdr:colOff>1825626</xdr:colOff>
      <xdr:row>5</xdr:row>
      <xdr:rowOff>1906059</xdr:rowOff>
    </xdr:to>
    <xdr:sp macro="" textlink="">
      <xdr:nvSpPr>
        <xdr:cNvPr id="77" name="TextBox 35">
          <a:extLst>
            <a:ext uri="{FF2B5EF4-FFF2-40B4-BE49-F238E27FC236}">
              <a16:creationId xmlns:a16="http://schemas.microsoft.com/office/drawing/2014/main" id="{00000000-0008-0000-0300-00004D000000}"/>
            </a:ext>
          </a:extLst>
        </xdr:cNvPr>
        <xdr:cNvSpPr txBox="1"/>
      </xdr:nvSpPr>
      <xdr:spPr>
        <a:xfrm>
          <a:off x="60519030" y="2334449"/>
          <a:ext cx="1543402" cy="765175"/>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VERY WORRIED........1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SOMEWHAT WORRIED....2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NOT TOO WORRIED.....3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NOT WORRIED AT ALL..4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3</xdr:col>
      <xdr:colOff>104953</xdr:colOff>
      <xdr:row>5</xdr:row>
      <xdr:rowOff>1127124</xdr:rowOff>
    </xdr:from>
    <xdr:to>
      <xdr:col>3</xdr:col>
      <xdr:colOff>2857677</xdr:colOff>
      <xdr:row>5</xdr:row>
      <xdr:rowOff>3901892</xdr:rowOff>
    </xdr:to>
    <xdr:sp macro="" textlink="">
      <xdr:nvSpPr>
        <xdr:cNvPr id="38" name="Text 32">
          <a:extLst>
            <a:ext uri="{FF2B5EF4-FFF2-40B4-BE49-F238E27FC236}">
              <a16:creationId xmlns:a16="http://schemas.microsoft.com/office/drawing/2014/main" id="{80CAE92B-775D-4A68-8F06-AFE1D90CF791}"/>
            </a:ext>
          </a:extLst>
        </xdr:cNvPr>
        <xdr:cNvSpPr txBox="1">
          <a:spLocks noChangeArrowheads="1"/>
        </xdr:cNvSpPr>
      </xdr:nvSpPr>
      <xdr:spPr bwMode="auto">
        <a:xfrm flipV="1">
          <a:off x="5843766" y="1968499"/>
          <a:ext cx="2752724" cy="2774768"/>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BUSINESS / GOV'T / MARKET CLOSED DUE TO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CORONAVIRUS LEGAL RESTRICTIONS ...........1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BUSINESS / GOV'T / MARKET CLOSED FOR ANOTHER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REASON ...................................2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LAID OFF WHILE BUSINESS CONTINUES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FURLOUGH .................................4</a:t>
          </a:r>
        </a:p>
        <a:p>
          <a:r>
            <a:rPr lang="en-US" sz="800">
              <a:solidFill>
                <a:sysClr val="windowText" lastClr="000000"/>
              </a:solidFill>
              <a:effectLst/>
              <a:latin typeface="Courier New" panose="02070309020205020404" pitchFamily="49" charset="0"/>
              <a:ea typeface="+mn-ea"/>
              <a:cs typeface="Courier New" panose="02070309020205020404" pitchFamily="49" charset="0"/>
            </a:rPr>
            <a:t>VACATION .................................5</a:t>
          </a:r>
        </a:p>
        <a:p>
          <a:r>
            <a:rPr lang="en-US" sz="800">
              <a:solidFill>
                <a:sysClr val="windowText" lastClr="000000"/>
              </a:solidFill>
              <a:effectLst/>
              <a:latin typeface="Courier New" panose="02070309020205020404" pitchFamily="49" charset="0"/>
              <a:ea typeface="+mn-ea"/>
              <a:cs typeface="Courier New" panose="02070309020205020404" pitchFamily="49" charset="0"/>
            </a:rPr>
            <a:t>ILL /  QUARANTINED .......................6</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NEED TO CARE FOR ILL RELATIVE ............7</a:t>
          </a:r>
        </a:p>
        <a:p>
          <a:r>
            <a:rPr lang="en-US" sz="800">
              <a:solidFill>
                <a:sysClr val="windowText" lastClr="000000"/>
              </a:solidFill>
              <a:effectLst/>
              <a:latin typeface="Courier New" panose="02070309020205020404" pitchFamily="49" charset="0"/>
              <a:ea typeface="+mn-ea"/>
              <a:cs typeface="Courier New" panose="02070309020205020404" pitchFamily="49" charset="0"/>
            </a:rPr>
            <a:t>PROVIDE CHILD CARE FOR HOUSEHOLD MEMBER...8</a:t>
          </a:r>
        </a:p>
        <a:p>
          <a:r>
            <a:rPr lang="en-US" sz="800">
              <a:solidFill>
                <a:sysClr val="windowText" lastClr="000000"/>
              </a:solidFill>
              <a:effectLst/>
              <a:latin typeface="Courier New" panose="02070309020205020404" pitchFamily="49" charset="0"/>
              <a:ea typeface="+mn-ea"/>
              <a:cs typeface="Courier New" panose="02070309020205020404" pitchFamily="49" charset="0"/>
            </a:rPr>
            <a:t>SEASONAL WORKER ..........................9</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RETIRED .................................10</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ABLE TO GO TO FARM DUE TO MOVEMENT RESTRICTIONS ............................11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ABLE TO FARM DUE TO LACK OF INPUTS ..12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FARMING SEASON ......................13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(PLEASE SPECIFY) ..................14</a:t>
          </a:r>
        </a:p>
        <a:p>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a:p>
          <a:r>
            <a:rPr lang="en-US" sz="800">
              <a:solidFill>
                <a:sysClr val="windowText" lastClr="000000"/>
              </a:solidFill>
              <a:effectLst/>
              <a:latin typeface="Courier New" panose="02070309020205020404" pitchFamily="49" charset="0"/>
              <a:ea typeface="+mn-ea"/>
              <a:cs typeface="Courier New" panose="02070309020205020404" pitchFamily="49" charset="0"/>
            </a:rPr>
            <a:t>	</a:t>
          </a:r>
        </a:p>
        <a:p>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a:p>
          <a:endParaRPr lang="en-US" sz="800" b="0" i="0" strike="noStrike" baseline="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73</xdr:col>
      <xdr:colOff>123474</xdr:colOff>
      <xdr:row>5</xdr:row>
      <xdr:rowOff>1144059</xdr:rowOff>
    </xdr:from>
    <xdr:to>
      <xdr:col>73</xdr:col>
      <xdr:colOff>1666876</xdr:colOff>
      <xdr:row>5</xdr:row>
      <xdr:rowOff>1912409</xdr:rowOff>
    </xdr:to>
    <xdr:sp macro="" textlink="">
      <xdr:nvSpPr>
        <xdr:cNvPr id="36" name="TextBox 35">
          <a:extLst>
            <a:ext uri="{FF2B5EF4-FFF2-40B4-BE49-F238E27FC236}">
              <a16:creationId xmlns:a16="http://schemas.microsoft.com/office/drawing/2014/main" id="{8F779A1A-71E7-46A7-A2D4-42C886C16970}"/>
            </a:ext>
          </a:extLst>
        </xdr:cNvPr>
        <xdr:cNvSpPr txBox="1"/>
      </xdr:nvSpPr>
      <xdr:spPr>
        <a:xfrm>
          <a:off x="67573174" y="1982259"/>
          <a:ext cx="1543402" cy="768350"/>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MUCH BETTER........1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SOMEWHAT BETTER....2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ABOUT THE SAME.....3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SOMEWHAT WORSE.....4</a:t>
          </a: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MUCH</a:t>
          </a: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WORSE.........5</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8</xdr:col>
      <xdr:colOff>515937</xdr:colOff>
      <xdr:row>5</xdr:row>
      <xdr:rowOff>1182687</xdr:rowOff>
    </xdr:from>
    <xdr:to>
      <xdr:col>8</xdr:col>
      <xdr:colOff>1962358</xdr:colOff>
      <xdr:row>5</xdr:row>
      <xdr:rowOff>4014670</xdr:rowOff>
    </xdr:to>
    <xdr:sp macro="" textlink="">
      <xdr:nvSpPr>
        <xdr:cNvPr id="40" name="Text Box 7">
          <a:extLst>
            <a:ext uri="{FF2B5EF4-FFF2-40B4-BE49-F238E27FC236}">
              <a16:creationId xmlns:a16="http://schemas.microsoft.com/office/drawing/2014/main" id="{9B9CD964-E3E4-4AE9-A80D-B7610E1C8643}"/>
            </a:ext>
          </a:extLst>
        </xdr:cNvPr>
        <xdr:cNvSpPr txBox="1">
          <a:spLocks noChangeArrowheads="1"/>
        </xdr:cNvSpPr>
      </xdr:nvSpPr>
      <xdr:spPr bwMode="auto">
        <a:xfrm>
          <a:off x="12255500" y="2024062"/>
          <a:ext cx="1446421" cy="2831983"/>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ysClr val="windowText" lastClr="000000"/>
              </a:solidFill>
              <a:latin typeface="Courier New"/>
              <a:cs typeface="Courier New"/>
            </a:rPr>
            <a:t>AGRICULTURE........01</a:t>
          </a:r>
        </a:p>
        <a:p>
          <a:pPr algn="l" rtl="1">
            <a:defRPr sz="1000"/>
          </a:pPr>
          <a:r>
            <a:rPr lang="en-US" sz="800" b="0" i="0" strike="noStrike">
              <a:solidFill>
                <a:sysClr val="windowText" lastClr="000000"/>
              </a:solidFill>
              <a:latin typeface="Courier New"/>
              <a:cs typeface="Courier New"/>
            </a:rPr>
            <a:t>MINING.............02</a:t>
          </a:r>
        </a:p>
        <a:p>
          <a:pPr algn="l" rtl="1">
            <a:defRPr sz="1000"/>
          </a:pPr>
          <a:r>
            <a:rPr lang="en-US" sz="800" b="0" i="0" strike="noStrike">
              <a:solidFill>
                <a:sysClr val="windowText" lastClr="000000"/>
              </a:solidFill>
              <a:latin typeface="Courier New"/>
              <a:cs typeface="Courier New"/>
            </a:rPr>
            <a:t>LOGGING............03</a:t>
          </a:r>
        </a:p>
        <a:p>
          <a:pPr algn="l" rtl="1">
            <a:defRPr sz="1000"/>
          </a:pPr>
          <a:r>
            <a:rPr lang="en-US" sz="800" b="0" i="0" strike="noStrike">
              <a:solidFill>
                <a:sysClr val="windowText" lastClr="000000"/>
              </a:solidFill>
              <a:latin typeface="Courier New"/>
              <a:cs typeface="Courier New"/>
            </a:rPr>
            <a:t>MANUFACTURING......04</a:t>
          </a:r>
        </a:p>
        <a:p>
          <a:pPr algn="l" rtl="1">
            <a:defRPr sz="1000"/>
          </a:pPr>
          <a:r>
            <a:rPr lang="en-US" sz="800" b="0" i="0" strike="noStrike">
              <a:solidFill>
                <a:sysClr val="windowText" lastClr="000000"/>
              </a:solidFill>
              <a:latin typeface="Courier New"/>
              <a:cs typeface="Courier New"/>
            </a:rPr>
            <a:t>PROFESSIONAL/ SCIENTIFIC/TECHNICAL ACTIVITIES.........05</a:t>
          </a:r>
        </a:p>
        <a:p>
          <a:pPr algn="l" rtl="1">
            <a:defRPr sz="1000"/>
          </a:pPr>
          <a:r>
            <a:rPr lang="en-US" sz="800" b="0" i="0" strike="noStrike">
              <a:solidFill>
                <a:sysClr val="windowText" lastClr="000000"/>
              </a:solidFill>
              <a:latin typeface="Courier New"/>
              <a:cs typeface="Courier New"/>
            </a:rPr>
            <a:t>ELECTRICITY/WATER/GAS</a:t>
          </a:r>
        </a:p>
        <a:p>
          <a:pPr algn="l" rtl="1">
            <a:defRPr sz="1000"/>
          </a:pPr>
          <a:r>
            <a:rPr lang="en-US" sz="800" b="0" i="0" strike="noStrike">
              <a:solidFill>
                <a:sysClr val="windowText" lastClr="000000"/>
              </a:solidFill>
              <a:latin typeface="Courier New"/>
              <a:cs typeface="Courier New"/>
            </a:rPr>
            <a:t>/WASTE.............06</a:t>
          </a:r>
        </a:p>
        <a:p>
          <a:pPr algn="l" rtl="1">
            <a:defRPr sz="1000"/>
          </a:pPr>
          <a:r>
            <a:rPr lang="en-US" sz="800" b="0" i="0" strike="noStrike">
              <a:solidFill>
                <a:sysClr val="windowText" lastClr="000000"/>
              </a:solidFill>
              <a:latin typeface="Courier New"/>
              <a:cs typeface="Courier New"/>
            </a:rPr>
            <a:t>CONSTRUCTION.......07</a:t>
          </a:r>
        </a:p>
        <a:p>
          <a:pPr algn="l" rtl="1">
            <a:defRPr sz="1000"/>
          </a:pPr>
          <a:r>
            <a:rPr lang="en-US" sz="800" b="0" i="0" strike="noStrike">
              <a:solidFill>
                <a:sysClr val="windowText" lastClr="000000"/>
              </a:solidFill>
              <a:latin typeface="Courier New"/>
              <a:cs typeface="Courier New"/>
            </a:rPr>
            <a:t>TRANSPORTATION.....08</a:t>
          </a:r>
        </a:p>
        <a:p>
          <a:pPr algn="l" rtl="1">
            <a:defRPr sz="1000"/>
          </a:pPr>
          <a:r>
            <a:rPr lang="en-US" sz="800" b="0" i="0" strike="noStrike">
              <a:solidFill>
                <a:sysClr val="windowText" lastClr="000000"/>
              </a:solidFill>
              <a:latin typeface="Courier New"/>
              <a:cs typeface="Courier New"/>
            </a:rPr>
            <a:t>BUYING AND SELLING…09</a:t>
          </a:r>
        </a:p>
        <a:p>
          <a:pPr algn="l" rtl="1">
            <a:defRPr sz="1000"/>
          </a:pPr>
          <a:r>
            <a:rPr lang="en-US" sz="800" b="0" i="0" strike="noStrike">
              <a:solidFill>
                <a:sysClr val="windowText" lastClr="000000"/>
              </a:solidFill>
              <a:latin typeface="Courier New"/>
              <a:cs typeface="Courier New"/>
            </a:rPr>
            <a:t>FINANCIAL/INSURANCE/ REAL</a:t>
          </a:r>
          <a:r>
            <a:rPr lang="en-US" sz="800" b="0" i="0" strike="noStrike" baseline="0">
              <a:solidFill>
                <a:sysClr val="windowText" lastClr="000000"/>
              </a:solidFill>
              <a:latin typeface="Courier New"/>
              <a:cs typeface="Courier New"/>
            </a:rPr>
            <a:t> EST. </a:t>
          </a:r>
          <a:r>
            <a:rPr lang="en-US" sz="800" b="0" i="0" strike="noStrike">
              <a:solidFill>
                <a:sysClr val="windowText" lastClr="000000"/>
              </a:solidFill>
              <a:latin typeface="Courier New"/>
              <a:cs typeface="Courier New"/>
            </a:rPr>
            <a:t>SERVICES.10</a:t>
          </a:r>
        </a:p>
        <a:p>
          <a:pPr algn="l" rtl="1">
            <a:defRPr sz="1000"/>
          </a:pPr>
          <a:r>
            <a:rPr lang="en-US" sz="800" b="0" i="0" strike="noStrike">
              <a:solidFill>
                <a:sysClr val="windowText" lastClr="000000"/>
              </a:solidFill>
              <a:latin typeface="Courier New"/>
              <a:cs typeface="Courier New"/>
            </a:rPr>
            <a:t>PERSONAL SERVICES..11</a:t>
          </a:r>
        </a:p>
        <a:p>
          <a:pPr algn="l" rtl="1">
            <a:defRPr sz="1000"/>
          </a:pPr>
          <a:r>
            <a:rPr lang="en-US" sz="800" b="0" i="0" strike="noStrike">
              <a:solidFill>
                <a:sysClr val="windowText" lastClr="000000"/>
              </a:solidFill>
              <a:latin typeface="Courier New"/>
              <a:cs typeface="Courier New"/>
            </a:rPr>
            <a:t>EDUCATION..........12</a:t>
          </a:r>
        </a:p>
        <a:p>
          <a:pPr algn="l" rtl="1">
            <a:defRPr sz="1000"/>
          </a:pPr>
          <a:r>
            <a:rPr lang="en-US" sz="800" b="0" i="0" strike="noStrike">
              <a:solidFill>
                <a:sysClr val="windowText" lastClr="000000"/>
              </a:solidFill>
              <a:latin typeface="Courier New"/>
              <a:cs typeface="Courier New"/>
            </a:rPr>
            <a:t>HEALTH.............13</a:t>
          </a:r>
        </a:p>
        <a:p>
          <a:pPr algn="l" rtl="1">
            <a:defRPr sz="1000"/>
          </a:pPr>
          <a:r>
            <a:rPr lang="en-US" sz="800" b="0" i="0" strike="noStrike">
              <a:solidFill>
                <a:sysClr val="windowText" lastClr="000000"/>
              </a:solidFill>
              <a:latin typeface="Courier New"/>
              <a:cs typeface="Courier New"/>
            </a:rPr>
            <a:t>PUBLIC ADMINISTRATION.....14</a:t>
          </a:r>
        </a:p>
        <a:p>
          <a:pPr algn="l" rtl="1">
            <a:defRPr sz="1000"/>
          </a:pPr>
          <a:r>
            <a:rPr lang="en-US" sz="800" b="0" i="0" strike="noStrike">
              <a:solidFill>
                <a:sysClr val="windowText" lastClr="000000"/>
              </a:solidFill>
              <a:latin typeface="Courier New"/>
              <a:cs typeface="Courier New"/>
            </a:rPr>
            <a:t>TOURISM............15</a:t>
          </a:r>
        </a:p>
        <a:p>
          <a:pPr algn="l" rtl="1">
            <a:defRPr sz="1000"/>
          </a:pPr>
          <a:r>
            <a:rPr lang="en-US" sz="800" b="0" i="0" strike="noStrike">
              <a:solidFill>
                <a:sysClr val="windowText" lastClr="000000"/>
              </a:solidFill>
              <a:latin typeface="Courier New"/>
              <a:cs typeface="Courier New"/>
            </a:rPr>
            <a:t>HANDICRAFTS /</a:t>
          </a:r>
          <a:r>
            <a:rPr lang="en-US" sz="800" b="0" i="0" strike="noStrike" baseline="0">
              <a:solidFill>
                <a:sysClr val="windowText" lastClr="000000"/>
              </a:solidFill>
              <a:latin typeface="Courier New"/>
              <a:cs typeface="Courier New"/>
            </a:rPr>
            <a:t> CULTURAL INDUSTRIES.........16</a:t>
          </a:r>
          <a:endParaRPr lang="en-US" sz="800" b="0" i="0" strike="noStrike">
            <a:solidFill>
              <a:sysClr val="windowText" lastClr="000000"/>
            </a:solidFill>
            <a:latin typeface="Courier New"/>
            <a:cs typeface="Courier New"/>
          </a:endParaRPr>
        </a:p>
        <a:p>
          <a:pPr algn="l" rtl="1">
            <a:defRPr sz="1000"/>
          </a:pPr>
          <a:r>
            <a:rPr lang="en-US" sz="800" b="0" i="0" strike="noStrike">
              <a:solidFill>
                <a:sysClr val="windowText" lastClr="000000"/>
              </a:solidFill>
              <a:latin typeface="Courier New"/>
              <a:cs typeface="Courier New"/>
            </a:rPr>
            <a:t>OTHER, SPECIFY.....17</a:t>
          </a:r>
        </a:p>
      </xdr:txBody>
    </xdr:sp>
    <xdr:clientData/>
  </xdr:twoCellAnchor>
  <xdr:twoCellAnchor>
    <xdr:from>
      <xdr:col>23</xdr:col>
      <xdr:colOff>376960</xdr:colOff>
      <xdr:row>5</xdr:row>
      <xdr:rowOff>1260619</xdr:rowOff>
    </xdr:from>
    <xdr:to>
      <xdr:col>23</xdr:col>
      <xdr:colOff>1820206</xdr:colOff>
      <xdr:row>5</xdr:row>
      <xdr:rowOff>4089427</xdr:rowOff>
    </xdr:to>
    <xdr:sp macro="" textlink="">
      <xdr:nvSpPr>
        <xdr:cNvPr id="41" name="Text Box 7">
          <a:extLst>
            <a:ext uri="{FF2B5EF4-FFF2-40B4-BE49-F238E27FC236}">
              <a16:creationId xmlns:a16="http://schemas.microsoft.com/office/drawing/2014/main" id="{AF08F955-1B77-42AE-A738-2FAE6E830850}"/>
            </a:ext>
          </a:extLst>
        </xdr:cNvPr>
        <xdr:cNvSpPr txBox="1">
          <a:spLocks noChangeArrowheads="1"/>
        </xdr:cNvSpPr>
      </xdr:nvSpPr>
      <xdr:spPr bwMode="auto">
        <a:xfrm>
          <a:off x="27419301" y="2542164"/>
          <a:ext cx="1443246" cy="2828808"/>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ysClr val="windowText" lastClr="000000"/>
              </a:solidFill>
              <a:latin typeface="Courier New"/>
              <a:cs typeface="Courier New"/>
            </a:rPr>
            <a:t>AGRICULTURE........01</a:t>
          </a:r>
        </a:p>
        <a:p>
          <a:pPr algn="l" rtl="1">
            <a:defRPr sz="1000"/>
          </a:pPr>
          <a:r>
            <a:rPr lang="en-US" sz="800" b="0" i="0" strike="noStrike">
              <a:solidFill>
                <a:sysClr val="windowText" lastClr="000000"/>
              </a:solidFill>
              <a:latin typeface="Courier New"/>
              <a:cs typeface="Courier New"/>
            </a:rPr>
            <a:t>MINING.............02</a:t>
          </a:r>
        </a:p>
        <a:p>
          <a:pPr algn="l" rtl="1">
            <a:defRPr sz="1000"/>
          </a:pPr>
          <a:r>
            <a:rPr lang="en-US" sz="800" b="0" i="0" strike="noStrike">
              <a:solidFill>
                <a:sysClr val="windowText" lastClr="000000"/>
              </a:solidFill>
              <a:latin typeface="Courier New"/>
              <a:cs typeface="Courier New"/>
            </a:rPr>
            <a:t>LOGGING............03</a:t>
          </a:r>
        </a:p>
        <a:p>
          <a:pPr algn="l" rtl="1">
            <a:defRPr sz="1000"/>
          </a:pPr>
          <a:r>
            <a:rPr lang="en-US" sz="800" b="0" i="0" strike="noStrike">
              <a:solidFill>
                <a:sysClr val="windowText" lastClr="000000"/>
              </a:solidFill>
              <a:latin typeface="Courier New"/>
              <a:cs typeface="Courier New"/>
            </a:rPr>
            <a:t>MANUFACTURING......04</a:t>
          </a:r>
        </a:p>
        <a:p>
          <a:pPr algn="l" rtl="1">
            <a:defRPr sz="1000"/>
          </a:pPr>
          <a:r>
            <a:rPr lang="en-US" sz="800" b="0" i="0" strike="noStrike">
              <a:solidFill>
                <a:sysClr val="windowText" lastClr="000000"/>
              </a:solidFill>
              <a:latin typeface="Courier New"/>
              <a:cs typeface="Courier New"/>
            </a:rPr>
            <a:t>PROFESSIONAL/ SCIENTIFIC/TECHNICAL ACTIVITIES.........05</a:t>
          </a:r>
        </a:p>
        <a:p>
          <a:pPr algn="l" rtl="1">
            <a:defRPr sz="1000"/>
          </a:pPr>
          <a:r>
            <a:rPr lang="en-US" sz="800" b="0" i="0" strike="noStrike">
              <a:solidFill>
                <a:sysClr val="windowText" lastClr="000000"/>
              </a:solidFill>
              <a:latin typeface="Courier New"/>
              <a:cs typeface="Courier New"/>
            </a:rPr>
            <a:t>ELECTRICITY/WATER/GAS</a:t>
          </a:r>
        </a:p>
        <a:p>
          <a:pPr algn="l" rtl="1">
            <a:defRPr sz="1000"/>
          </a:pPr>
          <a:r>
            <a:rPr lang="en-US" sz="800" b="0" i="0" strike="noStrike">
              <a:solidFill>
                <a:sysClr val="windowText" lastClr="000000"/>
              </a:solidFill>
              <a:latin typeface="Courier New"/>
              <a:cs typeface="Courier New"/>
            </a:rPr>
            <a:t>/WASTE.............06</a:t>
          </a:r>
        </a:p>
        <a:p>
          <a:pPr algn="l" rtl="1">
            <a:defRPr sz="1000"/>
          </a:pPr>
          <a:r>
            <a:rPr lang="en-US" sz="800" b="0" i="0" strike="noStrike">
              <a:solidFill>
                <a:sysClr val="windowText" lastClr="000000"/>
              </a:solidFill>
              <a:latin typeface="Courier New"/>
              <a:cs typeface="Courier New"/>
            </a:rPr>
            <a:t>CONSTRUCTION.......07</a:t>
          </a:r>
        </a:p>
        <a:p>
          <a:pPr algn="l" rtl="1">
            <a:defRPr sz="1000"/>
          </a:pPr>
          <a:r>
            <a:rPr lang="en-US" sz="800" b="0" i="0" strike="noStrike">
              <a:solidFill>
                <a:sysClr val="windowText" lastClr="000000"/>
              </a:solidFill>
              <a:latin typeface="Courier New"/>
              <a:cs typeface="Courier New"/>
            </a:rPr>
            <a:t>TRANSPORTATION.....08</a:t>
          </a:r>
        </a:p>
        <a:p>
          <a:pPr algn="l" rtl="1">
            <a:defRPr sz="1000"/>
          </a:pPr>
          <a:r>
            <a:rPr lang="en-US" sz="800" b="0" i="0" strike="noStrike">
              <a:solidFill>
                <a:sysClr val="windowText" lastClr="000000"/>
              </a:solidFill>
              <a:latin typeface="Courier New"/>
              <a:cs typeface="Courier New"/>
            </a:rPr>
            <a:t>BUYING AND SELLING…09</a:t>
          </a:r>
        </a:p>
        <a:p>
          <a:pPr algn="l" rtl="1">
            <a:defRPr sz="1000"/>
          </a:pPr>
          <a:r>
            <a:rPr lang="en-US" sz="800" b="0" i="0" strike="noStrike">
              <a:solidFill>
                <a:sysClr val="windowText" lastClr="000000"/>
              </a:solidFill>
              <a:latin typeface="Courier New"/>
              <a:cs typeface="Courier New"/>
            </a:rPr>
            <a:t>FINANCIAL/INSURANCE/ REAL</a:t>
          </a:r>
          <a:r>
            <a:rPr lang="en-US" sz="800" b="0" i="0" strike="noStrike" baseline="0">
              <a:solidFill>
                <a:sysClr val="windowText" lastClr="000000"/>
              </a:solidFill>
              <a:latin typeface="Courier New"/>
              <a:cs typeface="Courier New"/>
            </a:rPr>
            <a:t> EST. </a:t>
          </a:r>
          <a:r>
            <a:rPr lang="en-US" sz="800" b="0" i="0" strike="noStrike">
              <a:solidFill>
                <a:sysClr val="windowText" lastClr="000000"/>
              </a:solidFill>
              <a:latin typeface="Courier New"/>
              <a:cs typeface="Courier New"/>
            </a:rPr>
            <a:t>SERVICES.10</a:t>
          </a:r>
        </a:p>
        <a:p>
          <a:pPr algn="l" rtl="1">
            <a:defRPr sz="1000"/>
          </a:pPr>
          <a:r>
            <a:rPr lang="en-US" sz="800" b="0" i="0" strike="noStrike">
              <a:solidFill>
                <a:sysClr val="windowText" lastClr="000000"/>
              </a:solidFill>
              <a:latin typeface="Courier New"/>
              <a:cs typeface="Courier New"/>
            </a:rPr>
            <a:t>PERSONAL SERVICES..11</a:t>
          </a:r>
        </a:p>
        <a:p>
          <a:pPr algn="l" rtl="1">
            <a:defRPr sz="1000"/>
          </a:pPr>
          <a:r>
            <a:rPr lang="en-US" sz="800" b="0" i="0" strike="noStrike">
              <a:solidFill>
                <a:sysClr val="windowText" lastClr="000000"/>
              </a:solidFill>
              <a:latin typeface="Courier New"/>
              <a:cs typeface="Courier New"/>
            </a:rPr>
            <a:t>EDUCATION..........12</a:t>
          </a:r>
        </a:p>
        <a:p>
          <a:pPr algn="l" rtl="1">
            <a:defRPr sz="1000"/>
          </a:pPr>
          <a:r>
            <a:rPr lang="en-US" sz="800" b="0" i="0" strike="noStrike">
              <a:solidFill>
                <a:sysClr val="windowText" lastClr="000000"/>
              </a:solidFill>
              <a:latin typeface="Courier New"/>
              <a:cs typeface="Courier New"/>
            </a:rPr>
            <a:t>HEALTH.............13</a:t>
          </a:r>
        </a:p>
        <a:p>
          <a:pPr algn="l" rtl="1">
            <a:defRPr sz="1000"/>
          </a:pPr>
          <a:r>
            <a:rPr lang="en-US" sz="800" b="0" i="0" strike="noStrike">
              <a:solidFill>
                <a:sysClr val="windowText" lastClr="000000"/>
              </a:solidFill>
              <a:latin typeface="Courier New"/>
              <a:cs typeface="Courier New"/>
            </a:rPr>
            <a:t>PUBLIC ADMINISTRATION.....14</a:t>
          </a:r>
        </a:p>
        <a:p>
          <a:pPr algn="l" rtl="1">
            <a:defRPr sz="1000"/>
          </a:pPr>
          <a:r>
            <a:rPr lang="en-US" sz="800" b="0" i="0" strike="noStrike">
              <a:solidFill>
                <a:sysClr val="windowText" lastClr="000000"/>
              </a:solidFill>
              <a:latin typeface="Courier New"/>
              <a:cs typeface="Courier New"/>
            </a:rPr>
            <a:t>TOURISM............15</a:t>
          </a:r>
        </a:p>
        <a:p>
          <a:pPr algn="l" rtl="1">
            <a:defRPr sz="1000"/>
          </a:pPr>
          <a:r>
            <a:rPr lang="en-US" sz="800" b="0" i="0" strike="noStrike">
              <a:solidFill>
                <a:sysClr val="windowText" lastClr="000000"/>
              </a:solidFill>
              <a:latin typeface="Courier New"/>
              <a:cs typeface="Courier New"/>
            </a:rPr>
            <a:t>HANDICRAFTS /</a:t>
          </a:r>
          <a:r>
            <a:rPr lang="en-US" sz="800" b="0" i="0" strike="noStrike" baseline="0">
              <a:solidFill>
                <a:sysClr val="windowText" lastClr="000000"/>
              </a:solidFill>
              <a:latin typeface="Courier New"/>
              <a:cs typeface="Courier New"/>
            </a:rPr>
            <a:t> CULTURAL INDUSTRIES.........16</a:t>
          </a:r>
          <a:endParaRPr lang="en-US" sz="800" b="0" i="0" strike="noStrike">
            <a:solidFill>
              <a:sysClr val="windowText" lastClr="000000"/>
            </a:solidFill>
            <a:latin typeface="Courier New"/>
            <a:cs typeface="Courier New"/>
          </a:endParaRPr>
        </a:p>
        <a:p>
          <a:pPr algn="l" rtl="1">
            <a:defRPr sz="1000"/>
          </a:pPr>
          <a:r>
            <a:rPr lang="en-US" sz="800" b="0" i="0" strike="noStrike">
              <a:solidFill>
                <a:sysClr val="windowText" lastClr="000000"/>
              </a:solidFill>
              <a:latin typeface="Courier New"/>
              <a:cs typeface="Courier New"/>
            </a:rPr>
            <a:t>OTHER, SPECIFY.....17</a:t>
          </a:r>
        </a:p>
      </xdr:txBody>
    </xdr:sp>
    <xdr:clientData/>
  </xdr:twoCellAnchor>
  <xdr:twoCellAnchor>
    <xdr:from>
      <xdr:col>29</xdr:col>
      <xdr:colOff>539750</xdr:colOff>
      <xdr:row>5</xdr:row>
      <xdr:rowOff>1182688</xdr:rowOff>
    </xdr:from>
    <xdr:to>
      <xdr:col>29</xdr:col>
      <xdr:colOff>1986171</xdr:colOff>
      <xdr:row>5</xdr:row>
      <xdr:rowOff>4014671</xdr:rowOff>
    </xdr:to>
    <xdr:sp macro="" textlink="">
      <xdr:nvSpPr>
        <xdr:cNvPr id="42" name="Text Box 7">
          <a:extLst>
            <a:ext uri="{FF2B5EF4-FFF2-40B4-BE49-F238E27FC236}">
              <a16:creationId xmlns:a16="http://schemas.microsoft.com/office/drawing/2014/main" id="{4F0B5363-56AD-4113-8D09-72C1520D89DF}"/>
            </a:ext>
          </a:extLst>
        </xdr:cNvPr>
        <xdr:cNvSpPr txBox="1">
          <a:spLocks noChangeArrowheads="1"/>
        </xdr:cNvSpPr>
      </xdr:nvSpPr>
      <xdr:spPr bwMode="auto">
        <a:xfrm>
          <a:off x="34440813" y="2024063"/>
          <a:ext cx="1446421" cy="2831983"/>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ysClr val="windowText" lastClr="000000"/>
              </a:solidFill>
              <a:latin typeface="Courier New"/>
              <a:cs typeface="Courier New"/>
            </a:rPr>
            <a:t>AGRICULTURE........01</a:t>
          </a:r>
        </a:p>
        <a:p>
          <a:pPr algn="l" rtl="1">
            <a:defRPr sz="1000"/>
          </a:pPr>
          <a:r>
            <a:rPr lang="en-US" sz="800" b="0" i="0" strike="noStrike">
              <a:solidFill>
                <a:sysClr val="windowText" lastClr="000000"/>
              </a:solidFill>
              <a:latin typeface="Courier New"/>
              <a:cs typeface="Courier New"/>
            </a:rPr>
            <a:t>MINING.............02</a:t>
          </a:r>
        </a:p>
        <a:p>
          <a:pPr algn="l" rtl="1">
            <a:defRPr sz="1000"/>
          </a:pPr>
          <a:r>
            <a:rPr lang="en-US" sz="800" b="0" i="0" strike="noStrike">
              <a:solidFill>
                <a:sysClr val="windowText" lastClr="000000"/>
              </a:solidFill>
              <a:latin typeface="Courier New"/>
              <a:cs typeface="Courier New"/>
            </a:rPr>
            <a:t>LOGGING............03</a:t>
          </a:r>
        </a:p>
        <a:p>
          <a:pPr algn="l" rtl="1">
            <a:defRPr sz="1000"/>
          </a:pPr>
          <a:r>
            <a:rPr lang="en-US" sz="800" b="0" i="0" strike="noStrike">
              <a:solidFill>
                <a:sysClr val="windowText" lastClr="000000"/>
              </a:solidFill>
              <a:latin typeface="Courier New"/>
              <a:cs typeface="Courier New"/>
            </a:rPr>
            <a:t>MANUFACTURING......04</a:t>
          </a:r>
        </a:p>
        <a:p>
          <a:pPr algn="l" rtl="1">
            <a:defRPr sz="1000"/>
          </a:pPr>
          <a:r>
            <a:rPr lang="en-US" sz="800" b="0" i="0" strike="noStrike">
              <a:solidFill>
                <a:sysClr val="windowText" lastClr="000000"/>
              </a:solidFill>
              <a:latin typeface="Courier New"/>
              <a:cs typeface="Courier New"/>
            </a:rPr>
            <a:t>PROFESSIONAL/ SCIENTIFIC/TECHNICAL ACTIVITIES.........05</a:t>
          </a:r>
        </a:p>
        <a:p>
          <a:pPr algn="l" rtl="1">
            <a:defRPr sz="1000"/>
          </a:pPr>
          <a:r>
            <a:rPr lang="en-US" sz="800" b="0" i="0" strike="noStrike">
              <a:solidFill>
                <a:sysClr val="windowText" lastClr="000000"/>
              </a:solidFill>
              <a:latin typeface="Courier New"/>
              <a:cs typeface="Courier New"/>
            </a:rPr>
            <a:t>ELECTRICITY/WATER/GAS</a:t>
          </a:r>
        </a:p>
        <a:p>
          <a:pPr algn="l" rtl="1">
            <a:defRPr sz="1000"/>
          </a:pPr>
          <a:r>
            <a:rPr lang="en-US" sz="800" b="0" i="0" strike="noStrike">
              <a:solidFill>
                <a:sysClr val="windowText" lastClr="000000"/>
              </a:solidFill>
              <a:latin typeface="Courier New"/>
              <a:cs typeface="Courier New"/>
            </a:rPr>
            <a:t>/WASTE.............06</a:t>
          </a:r>
        </a:p>
        <a:p>
          <a:pPr algn="l" rtl="1">
            <a:defRPr sz="1000"/>
          </a:pPr>
          <a:r>
            <a:rPr lang="en-US" sz="800" b="0" i="0" strike="noStrike">
              <a:solidFill>
                <a:sysClr val="windowText" lastClr="000000"/>
              </a:solidFill>
              <a:latin typeface="Courier New"/>
              <a:cs typeface="Courier New"/>
            </a:rPr>
            <a:t>CONSTRUCTION.......07</a:t>
          </a:r>
        </a:p>
        <a:p>
          <a:pPr algn="l" rtl="1">
            <a:defRPr sz="1000"/>
          </a:pPr>
          <a:r>
            <a:rPr lang="en-US" sz="800" b="0" i="0" strike="noStrike">
              <a:solidFill>
                <a:sysClr val="windowText" lastClr="000000"/>
              </a:solidFill>
              <a:latin typeface="Courier New"/>
              <a:cs typeface="Courier New"/>
            </a:rPr>
            <a:t>TRANSPORTATION.....08</a:t>
          </a:r>
        </a:p>
        <a:p>
          <a:pPr algn="l" rtl="1">
            <a:defRPr sz="1000"/>
          </a:pPr>
          <a:r>
            <a:rPr lang="en-US" sz="800" b="0" i="0" strike="noStrike">
              <a:solidFill>
                <a:sysClr val="windowText" lastClr="000000"/>
              </a:solidFill>
              <a:latin typeface="Courier New"/>
              <a:cs typeface="Courier New"/>
            </a:rPr>
            <a:t>BUYING AND SELLING…09</a:t>
          </a:r>
        </a:p>
        <a:p>
          <a:pPr algn="l" rtl="1">
            <a:defRPr sz="1000"/>
          </a:pPr>
          <a:r>
            <a:rPr lang="en-US" sz="800" b="0" i="0" strike="noStrike">
              <a:solidFill>
                <a:sysClr val="windowText" lastClr="000000"/>
              </a:solidFill>
              <a:latin typeface="Courier New"/>
              <a:cs typeface="Courier New"/>
            </a:rPr>
            <a:t>FINANCIAL/INSURANCE/ REAL</a:t>
          </a:r>
          <a:r>
            <a:rPr lang="en-US" sz="800" b="0" i="0" strike="noStrike" baseline="0">
              <a:solidFill>
                <a:sysClr val="windowText" lastClr="000000"/>
              </a:solidFill>
              <a:latin typeface="Courier New"/>
              <a:cs typeface="Courier New"/>
            </a:rPr>
            <a:t> EST. </a:t>
          </a:r>
          <a:r>
            <a:rPr lang="en-US" sz="800" b="0" i="0" strike="noStrike">
              <a:solidFill>
                <a:sysClr val="windowText" lastClr="000000"/>
              </a:solidFill>
              <a:latin typeface="Courier New"/>
              <a:cs typeface="Courier New"/>
            </a:rPr>
            <a:t>SERVICES.10</a:t>
          </a:r>
        </a:p>
        <a:p>
          <a:pPr algn="l" rtl="1">
            <a:defRPr sz="1000"/>
          </a:pPr>
          <a:r>
            <a:rPr lang="en-US" sz="800" b="0" i="0" strike="noStrike">
              <a:solidFill>
                <a:sysClr val="windowText" lastClr="000000"/>
              </a:solidFill>
              <a:latin typeface="Courier New"/>
              <a:cs typeface="Courier New"/>
            </a:rPr>
            <a:t>PERSONAL SERVICES..11</a:t>
          </a:r>
        </a:p>
        <a:p>
          <a:pPr algn="l" rtl="1">
            <a:defRPr sz="1000"/>
          </a:pPr>
          <a:r>
            <a:rPr lang="en-US" sz="800" b="0" i="0" strike="noStrike">
              <a:solidFill>
                <a:sysClr val="windowText" lastClr="000000"/>
              </a:solidFill>
              <a:latin typeface="Courier New"/>
              <a:cs typeface="Courier New"/>
            </a:rPr>
            <a:t>EDUCATION..........12</a:t>
          </a:r>
        </a:p>
        <a:p>
          <a:pPr algn="l" rtl="1">
            <a:defRPr sz="1000"/>
          </a:pPr>
          <a:r>
            <a:rPr lang="en-US" sz="800" b="0" i="0" strike="noStrike">
              <a:solidFill>
                <a:sysClr val="windowText" lastClr="000000"/>
              </a:solidFill>
              <a:latin typeface="Courier New"/>
              <a:cs typeface="Courier New"/>
            </a:rPr>
            <a:t>HEALTH.............13</a:t>
          </a:r>
        </a:p>
        <a:p>
          <a:pPr algn="l" rtl="1">
            <a:defRPr sz="1000"/>
          </a:pPr>
          <a:r>
            <a:rPr lang="en-US" sz="800" b="0" i="0" strike="noStrike">
              <a:solidFill>
                <a:sysClr val="windowText" lastClr="000000"/>
              </a:solidFill>
              <a:latin typeface="Courier New"/>
              <a:cs typeface="Courier New"/>
            </a:rPr>
            <a:t>PUBLIC ADMINISTRATION.....14</a:t>
          </a:r>
        </a:p>
        <a:p>
          <a:pPr algn="l" rtl="1">
            <a:defRPr sz="1000"/>
          </a:pPr>
          <a:r>
            <a:rPr lang="en-US" sz="800" b="0" i="0" strike="noStrike">
              <a:solidFill>
                <a:sysClr val="windowText" lastClr="000000"/>
              </a:solidFill>
              <a:latin typeface="Courier New"/>
              <a:cs typeface="Courier New"/>
            </a:rPr>
            <a:t>TOURISM............15</a:t>
          </a:r>
        </a:p>
        <a:p>
          <a:pPr algn="l" rtl="1">
            <a:defRPr sz="1000"/>
          </a:pPr>
          <a:r>
            <a:rPr lang="en-US" sz="800" b="0" i="0" strike="noStrike">
              <a:solidFill>
                <a:sysClr val="windowText" lastClr="000000"/>
              </a:solidFill>
              <a:latin typeface="Courier New"/>
              <a:cs typeface="Courier New"/>
            </a:rPr>
            <a:t>HANDICRAFTS /</a:t>
          </a:r>
          <a:r>
            <a:rPr lang="en-US" sz="800" b="0" i="0" strike="noStrike" baseline="0">
              <a:solidFill>
                <a:sysClr val="windowText" lastClr="000000"/>
              </a:solidFill>
              <a:latin typeface="Courier New"/>
              <a:cs typeface="Courier New"/>
            </a:rPr>
            <a:t> CULTURAL INDUSTRIES.........16</a:t>
          </a:r>
          <a:endParaRPr lang="en-US" sz="800" b="0" i="0" strike="noStrike">
            <a:solidFill>
              <a:sysClr val="windowText" lastClr="000000"/>
            </a:solidFill>
            <a:latin typeface="Courier New"/>
            <a:cs typeface="Courier New"/>
          </a:endParaRPr>
        </a:p>
        <a:p>
          <a:pPr algn="l" rtl="1">
            <a:defRPr sz="1000"/>
          </a:pPr>
          <a:r>
            <a:rPr lang="en-US" sz="800" b="0" i="0" strike="noStrike">
              <a:solidFill>
                <a:sysClr val="windowText" lastClr="000000"/>
              </a:solidFill>
              <a:latin typeface="Courier New"/>
              <a:cs typeface="Courier New"/>
            </a:rPr>
            <a:t>OTHER, SPECIFY.....17</a:t>
          </a:r>
        </a:p>
      </xdr:txBody>
    </xdr:sp>
    <xdr:clientData/>
  </xdr:twoCellAnchor>
  <xdr:oneCellAnchor>
    <xdr:from>
      <xdr:col>11</xdr:col>
      <xdr:colOff>220518</xdr:colOff>
      <xdr:row>5</xdr:row>
      <xdr:rowOff>1450109</xdr:rowOff>
    </xdr:from>
    <xdr:ext cx="1081489" cy="324704"/>
    <xdr:sp macro="" textlink="">
      <xdr:nvSpPr>
        <xdr:cNvPr id="107" name="TextBox 31">
          <a:extLst>
            <a:ext uri="{FF2B5EF4-FFF2-40B4-BE49-F238E27FC236}">
              <a16:creationId xmlns:a16="http://schemas.microsoft.com/office/drawing/2014/main" id="{C226229F-65BC-4FFF-8701-AFF198186C3E}"/>
            </a:ext>
          </a:extLst>
        </xdr:cNvPr>
        <xdr:cNvSpPr txBox="1"/>
      </xdr:nvSpPr>
      <xdr:spPr>
        <a:xfrm>
          <a:off x="13240616" y="2671041"/>
          <a:ext cx="1081489" cy="324704"/>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rgbClr val="0070C0"/>
              </a:solidFill>
              <a:effectLst/>
              <a:uLnTx/>
              <a:uFillTx/>
              <a:latin typeface="Courier New" pitchFamily="49" charset="0"/>
              <a:ea typeface="+mn-ea"/>
              <a:cs typeface="Courier New" pitchFamily="49" charset="0"/>
            </a:rPr>
            <a:t>YES...1 </a:t>
          </a:r>
          <a:endParaRPr kumimoji="0" lang="en-US" sz="800" b="1" i="0" u="none" strike="noStrike" kern="0" cap="none" spc="0" normalizeH="0" baseline="0" noProof="0">
            <a:ln>
              <a:noFill/>
            </a:ln>
            <a:solidFill>
              <a:srgbClr val="0070C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rgbClr val="0070C0"/>
              </a:solidFill>
              <a:effectLst/>
              <a:uLnTx/>
              <a:uFillTx/>
              <a:latin typeface="Courier New" pitchFamily="49" charset="0"/>
              <a:ea typeface="+mn-ea"/>
              <a:cs typeface="Courier New" pitchFamily="49" charset="0"/>
            </a:rPr>
            <a:t>NO....2 </a:t>
          </a:r>
          <a:endParaRPr kumimoji="0" lang="en-US" sz="800" b="1" i="0" u="none" strike="noStrike" kern="0" cap="none" spc="0" normalizeH="0" baseline="0" noProof="0">
            <a:ln>
              <a:noFill/>
            </a:ln>
            <a:solidFill>
              <a:srgbClr val="0070C0"/>
            </a:solidFill>
            <a:effectLst/>
            <a:uLnTx/>
            <a:uFillTx/>
            <a:latin typeface="Courier New" pitchFamily="49" charset="0"/>
            <a:ea typeface="+mn-ea"/>
            <a:cs typeface="Courier New" pitchFamily="49" charset="0"/>
          </a:endParaRPr>
        </a:p>
      </xdr:txBody>
    </xdr:sp>
    <xdr:clientData/>
  </xdr:oneCellAnchor>
  <xdr:oneCellAnchor>
    <xdr:from>
      <xdr:col>17</xdr:col>
      <xdr:colOff>125845</xdr:colOff>
      <xdr:row>5</xdr:row>
      <xdr:rowOff>1399021</xdr:rowOff>
    </xdr:from>
    <xdr:ext cx="1200150" cy="440890"/>
    <xdr:sp macro="" textlink="">
      <xdr:nvSpPr>
        <xdr:cNvPr id="108" name="TextBox 2">
          <a:extLst>
            <a:ext uri="{FF2B5EF4-FFF2-40B4-BE49-F238E27FC236}">
              <a16:creationId xmlns:a16="http://schemas.microsoft.com/office/drawing/2014/main" id="{17010586-83D9-42C6-A642-9B18755B2FA9}"/>
            </a:ext>
          </a:extLst>
        </xdr:cNvPr>
        <xdr:cNvSpPr txBox="1"/>
      </xdr:nvSpPr>
      <xdr:spPr>
        <a:xfrm>
          <a:off x="27100645" y="2703946"/>
          <a:ext cx="120015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rgbClr val="0070C0"/>
              </a:solidFill>
              <a:latin typeface="Courier New" pitchFamily="49" charset="0"/>
              <a:cs typeface="Courier New" pitchFamily="49" charset="0"/>
            </a:rPr>
            <a:t>YES......1 </a:t>
          </a:r>
        </a:p>
        <a:p>
          <a:r>
            <a:rPr lang="en-US" sz="800" b="0">
              <a:solidFill>
                <a:srgbClr val="0070C0"/>
              </a:solidFill>
              <a:latin typeface="Courier New" pitchFamily="49" charset="0"/>
              <a:cs typeface="Courier New" pitchFamily="49" charset="0"/>
            </a:rPr>
            <a:t>NO.......2 </a:t>
          </a:r>
        </a:p>
        <a:p>
          <a:endParaRPr lang="en-US" sz="800" b="1">
            <a:solidFill>
              <a:srgbClr val="0070C0"/>
            </a:solidFill>
            <a:latin typeface="Courier New" pitchFamily="49" charset="0"/>
            <a:cs typeface="Courier New" pitchFamily="49" charset="0"/>
          </a:endParaRPr>
        </a:p>
      </xdr:txBody>
    </xdr:sp>
    <xdr:clientData/>
  </xdr:oneCellAnchor>
  <xdr:twoCellAnchor>
    <xdr:from>
      <xdr:col>21</xdr:col>
      <xdr:colOff>67541</xdr:colOff>
      <xdr:row>5</xdr:row>
      <xdr:rowOff>1205057</xdr:rowOff>
    </xdr:from>
    <xdr:to>
      <xdr:col>21</xdr:col>
      <xdr:colOff>1835150</xdr:colOff>
      <xdr:row>5</xdr:row>
      <xdr:rowOff>2500457</xdr:rowOff>
    </xdr:to>
    <xdr:sp macro="" textlink="" fLocksText="0">
      <xdr:nvSpPr>
        <xdr:cNvPr id="111" name="Text 56">
          <a:extLst>
            <a:ext uri="{FF2B5EF4-FFF2-40B4-BE49-F238E27FC236}">
              <a16:creationId xmlns:a16="http://schemas.microsoft.com/office/drawing/2014/main" id="{375F78FB-5F74-4AD0-AB08-A3115A2614B7}"/>
            </a:ext>
          </a:extLst>
        </xdr:cNvPr>
        <xdr:cNvSpPr>
          <a:spLocks noChangeArrowheads="1"/>
        </xdr:cNvSpPr>
      </xdr:nvSpPr>
      <xdr:spPr bwMode="auto">
        <a:xfrm>
          <a:off x="24476941" y="2462357"/>
          <a:ext cx="1767609" cy="1295400"/>
        </a:xfrm>
        <a:prstGeom prst="rect">
          <a:avLst/>
        </a:prstGeom>
        <a:noFill/>
        <a:ln w="9525">
          <a:noFill/>
          <a:miter lim="800000"/>
          <a:headEnd/>
          <a:tailEnd/>
        </a:ln>
        <a:effectLst/>
      </xdr:spPr>
      <xdr:txBody>
        <a:bodyPr vertOverflow="clip" wrap="square" lIns="27360" tIns="23040" rIns="0" bIns="0" anchor="t" upright="1"/>
        <a:lstStyle/>
        <a:p>
          <a:pPr algn="l" rtl="0">
            <a:defRPr sz="1000"/>
          </a:pPr>
          <a:r>
            <a:rPr lang="en-US" sz="800" b="0" i="0" u="none" strike="noStrike" baseline="0">
              <a:solidFill>
                <a:sysClr val="windowText" lastClr="000000"/>
              </a:solidFill>
              <a:latin typeface="Courier New"/>
              <a:cs typeface="Courier New"/>
            </a:rPr>
            <a:t>NEVER ATTENDED SCHOOL ....1</a:t>
          </a:r>
        </a:p>
        <a:p>
          <a:pPr algn="l" rtl="0">
            <a:defRPr sz="1000"/>
          </a:pPr>
          <a:r>
            <a:rPr lang="en-US" sz="800" b="0" i="0" u="none" strike="noStrike" baseline="0">
              <a:solidFill>
                <a:sysClr val="windowText" lastClr="000000"/>
              </a:solidFill>
              <a:latin typeface="Courier New"/>
              <a:cs typeface="Courier New"/>
            </a:rPr>
            <a:t>PRE-PREPARATORY...........2</a:t>
          </a:r>
        </a:p>
        <a:p>
          <a:pPr algn="l" rtl="0">
            <a:defRPr sz="1000"/>
          </a:pPr>
          <a:r>
            <a:rPr lang="en-US" sz="800" b="0" i="0" u="none" strike="noStrike" baseline="0">
              <a:solidFill>
                <a:sysClr val="windowText" lastClr="000000"/>
              </a:solidFill>
              <a:latin typeface="Courier New"/>
              <a:cs typeface="Courier New"/>
            </a:rPr>
            <a:t>ELEMENTARY................3</a:t>
          </a:r>
        </a:p>
        <a:p>
          <a:pPr algn="l" rtl="0">
            <a:defRPr sz="1000"/>
          </a:pPr>
          <a:r>
            <a:rPr lang="en-US" sz="800" b="0" i="0" u="none" strike="noStrike" baseline="0">
              <a:solidFill>
                <a:sysClr val="windowText" lastClr="000000"/>
              </a:solidFill>
              <a:latin typeface="Courier New"/>
              <a:cs typeface="Courier New"/>
            </a:rPr>
            <a:t>PRIMARY...................4</a:t>
          </a:r>
        </a:p>
        <a:p>
          <a:pPr algn="l" rtl="0">
            <a:defRPr sz="1000"/>
          </a:pPr>
          <a:r>
            <a:rPr lang="en-US" sz="800" b="0" i="0" u="none" strike="noStrike" baseline="0">
              <a:solidFill>
                <a:sysClr val="windowText" lastClr="000000"/>
              </a:solidFill>
              <a:latin typeface="Courier New"/>
              <a:cs typeface="Courier New"/>
            </a:rPr>
            <a:t>SECONDARY.................5</a:t>
          </a:r>
        </a:p>
        <a:p>
          <a:pPr algn="l" rtl="0">
            <a:defRPr sz="1000"/>
          </a:pPr>
          <a:r>
            <a:rPr lang="en-US" sz="800" b="0" i="0" u="none" strike="noStrike" baseline="0">
              <a:solidFill>
                <a:sysClr val="windowText" lastClr="000000"/>
              </a:solidFill>
              <a:latin typeface="Courier New"/>
              <a:cs typeface="Courier New"/>
            </a:rPr>
            <a:t>VOCATIONAL................6</a:t>
          </a:r>
        </a:p>
        <a:p>
          <a:pPr algn="l" rtl="0">
            <a:defRPr sz="1000"/>
          </a:pPr>
          <a:r>
            <a:rPr lang="en-US" sz="800" b="0" i="0" u="none" strike="noStrike" baseline="0">
              <a:solidFill>
                <a:sysClr val="windowText" lastClr="000000"/>
              </a:solidFill>
              <a:latin typeface="Courier New"/>
              <a:cs typeface="Courier New"/>
            </a:rPr>
            <a:t>TERTIARY OR OTHER HIGHER..7</a:t>
          </a:r>
        </a:p>
        <a:p>
          <a:pPr algn="l" rtl="0">
            <a:defRPr sz="1000"/>
          </a:pPr>
          <a:r>
            <a:rPr lang="en-US" sz="800" b="0" i="0" u="none" strike="noStrike" baseline="0">
              <a:solidFill>
                <a:sysClr val="windowText" lastClr="000000"/>
              </a:solidFill>
              <a:latin typeface="Courier New"/>
              <a:cs typeface="Courier New"/>
            </a:rPr>
            <a:t>OTHER, SPECIFY............8</a:t>
          </a:r>
        </a:p>
        <a:p>
          <a:pPr algn="l" rtl="0">
            <a:defRPr sz="1000"/>
          </a:pPr>
          <a:r>
            <a:rPr lang="en-US" sz="800" b="0" i="0" u="none" strike="noStrike" baseline="0">
              <a:solidFill>
                <a:sysClr val="windowText" lastClr="000000"/>
              </a:solidFill>
              <a:latin typeface="Courier New"/>
              <a:cs typeface="Courier New"/>
            </a:rPr>
            <a:t>DON'T KNOW................9</a:t>
          </a:r>
        </a:p>
        <a:p>
          <a:pPr algn="l" rtl="0">
            <a:defRPr sz="1000"/>
          </a:pPr>
          <a:endParaRPr lang="en-US" sz="800" b="0" i="0" u="none" strike="noStrike" baseline="0">
            <a:solidFill>
              <a:sysClr val="windowText" lastClr="000000"/>
            </a:solidFill>
            <a:latin typeface="Courier New"/>
            <a:cs typeface="Courier New"/>
          </a:endParaRPr>
        </a:p>
      </xdr:txBody>
    </xdr:sp>
    <xdr:clientData/>
  </xdr:twoCellAnchor>
  <xdr:oneCellAnchor>
    <xdr:from>
      <xdr:col>19</xdr:col>
      <xdr:colOff>198004</xdr:colOff>
      <xdr:row>5</xdr:row>
      <xdr:rowOff>1236518</xdr:rowOff>
    </xdr:from>
    <xdr:ext cx="800100" cy="324704"/>
    <xdr:sp macro="" textlink="">
      <xdr:nvSpPr>
        <xdr:cNvPr id="112" name="TextBox 111">
          <a:extLst>
            <a:ext uri="{FF2B5EF4-FFF2-40B4-BE49-F238E27FC236}">
              <a16:creationId xmlns:a16="http://schemas.microsoft.com/office/drawing/2014/main" id="{0B90A8D6-485B-4542-90E8-CF01CF45776B}"/>
            </a:ext>
          </a:extLst>
        </xdr:cNvPr>
        <xdr:cNvSpPr txBox="1"/>
      </xdr:nvSpPr>
      <xdr:spPr>
        <a:xfrm>
          <a:off x="22054704" y="2493818"/>
          <a:ext cx="8001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MALE ...1</a:t>
          </a:r>
        </a:p>
        <a:p>
          <a:r>
            <a:rPr lang="en-US" sz="800" b="0">
              <a:solidFill>
                <a:sysClr val="windowText" lastClr="000000"/>
              </a:solidFill>
              <a:latin typeface="Courier New" pitchFamily="49" charset="0"/>
              <a:cs typeface="Courier New" pitchFamily="49" charset="0"/>
            </a:rPr>
            <a:t>FEMALE .2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24</xdr:col>
      <xdr:colOff>161925</xdr:colOff>
      <xdr:row>5</xdr:row>
      <xdr:rowOff>1952272</xdr:rowOff>
    </xdr:from>
    <xdr:ext cx="1200150" cy="440890"/>
    <xdr:sp macro="" textlink="">
      <xdr:nvSpPr>
        <xdr:cNvPr id="113" name="TextBox 2">
          <a:extLst>
            <a:ext uri="{FF2B5EF4-FFF2-40B4-BE49-F238E27FC236}">
              <a16:creationId xmlns:a16="http://schemas.microsoft.com/office/drawing/2014/main" id="{31DE7F12-B02F-49B9-BB93-27F8AA6C84F1}"/>
            </a:ext>
          </a:extLst>
        </xdr:cNvPr>
        <xdr:cNvSpPr txBox="1"/>
      </xdr:nvSpPr>
      <xdr:spPr>
        <a:xfrm>
          <a:off x="37880925" y="3257197"/>
          <a:ext cx="120015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a:t>
          </a:r>
        </a:p>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25</xdr:col>
      <xdr:colOff>376960</xdr:colOff>
      <xdr:row>5</xdr:row>
      <xdr:rowOff>1260619</xdr:rowOff>
    </xdr:from>
    <xdr:to>
      <xdr:col>25</xdr:col>
      <xdr:colOff>1820206</xdr:colOff>
      <xdr:row>5</xdr:row>
      <xdr:rowOff>4089427</xdr:rowOff>
    </xdr:to>
    <xdr:sp macro="" textlink="">
      <xdr:nvSpPr>
        <xdr:cNvPr id="114" name="Text Box 7">
          <a:extLst>
            <a:ext uri="{FF2B5EF4-FFF2-40B4-BE49-F238E27FC236}">
              <a16:creationId xmlns:a16="http://schemas.microsoft.com/office/drawing/2014/main" id="{8731ED45-1211-49CB-BC56-34251B201F69}"/>
            </a:ext>
          </a:extLst>
        </xdr:cNvPr>
        <xdr:cNvSpPr txBox="1">
          <a:spLocks noChangeArrowheads="1"/>
        </xdr:cNvSpPr>
      </xdr:nvSpPr>
      <xdr:spPr bwMode="auto">
        <a:xfrm>
          <a:off x="27416126" y="2545339"/>
          <a:ext cx="1443246" cy="2822458"/>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ysClr val="windowText" lastClr="000000"/>
              </a:solidFill>
              <a:latin typeface="Courier New"/>
              <a:cs typeface="Courier New"/>
            </a:rPr>
            <a:t>AGRICULTURE........01</a:t>
          </a:r>
        </a:p>
        <a:p>
          <a:pPr algn="l" rtl="1">
            <a:defRPr sz="1000"/>
          </a:pPr>
          <a:r>
            <a:rPr lang="en-US" sz="800" b="0" i="0" strike="noStrike">
              <a:solidFill>
                <a:sysClr val="windowText" lastClr="000000"/>
              </a:solidFill>
              <a:latin typeface="Courier New"/>
              <a:cs typeface="Courier New"/>
            </a:rPr>
            <a:t>MINING.............02</a:t>
          </a:r>
        </a:p>
        <a:p>
          <a:pPr algn="l" rtl="1">
            <a:defRPr sz="1000"/>
          </a:pPr>
          <a:r>
            <a:rPr lang="en-US" sz="800" b="0" i="0" strike="noStrike">
              <a:solidFill>
                <a:sysClr val="windowText" lastClr="000000"/>
              </a:solidFill>
              <a:latin typeface="Courier New"/>
              <a:cs typeface="Courier New"/>
            </a:rPr>
            <a:t>LOGGING............03</a:t>
          </a:r>
        </a:p>
        <a:p>
          <a:pPr algn="l" rtl="1">
            <a:defRPr sz="1000"/>
          </a:pPr>
          <a:r>
            <a:rPr lang="en-US" sz="800" b="0" i="0" strike="noStrike">
              <a:solidFill>
                <a:sysClr val="windowText" lastClr="000000"/>
              </a:solidFill>
              <a:latin typeface="Courier New"/>
              <a:cs typeface="Courier New"/>
            </a:rPr>
            <a:t>MANUFACTURING......04</a:t>
          </a:r>
        </a:p>
        <a:p>
          <a:pPr algn="l" rtl="1">
            <a:defRPr sz="1000"/>
          </a:pPr>
          <a:r>
            <a:rPr lang="en-US" sz="800" b="0" i="0" strike="noStrike">
              <a:solidFill>
                <a:sysClr val="windowText" lastClr="000000"/>
              </a:solidFill>
              <a:latin typeface="Courier New"/>
              <a:cs typeface="Courier New"/>
            </a:rPr>
            <a:t>PROFESSIONAL/ SCIENTIFIC/TECHNICAL ACTIVITIES.........05</a:t>
          </a:r>
        </a:p>
        <a:p>
          <a:pPr algn="l" rtl="1">
            <a:defRPr sz="1000"/>
          </a:pPr>
          <a:r>
            <a:rPr lang="en-US" sz="800" b="0" i="0" strike="noStrike">
              <a:solidFill>
                <a:sysClr val="windowText" lastClr="000000"/>
              </a:solidFill>
              <a:latin typeface="Courier New"/>
              <a:cs typeface="Courier New"/>
            </a:rPr>
            <a:t>ELECTRICITY/WATER/GAS</a:t>
          </a:r>
        </a:p>
        <a:p>
          <a:pPr algn="l" rtl="1">
            <a:defRPr sz="1000"/>
          </a:pPr>
          <a:r>
            <a:rPr lang="en-US" sz="800" b="0" i="0" strike="noStrike">
              <a:solidFill>
                <a:sysClr val="windowText" lastClr="000000"/>
              </a:solidFill>
              <a:latin typeface="Courier New"/>
              <a:cs typeface="Courier New"/>
            </a:rPr>
            <a:t>/WASTE.............06</a:t>
          </a:r>
        </a:p>
        <a:p>
          <a:pPr algn="l" rtl="1">
            <a:defRPr sz="1000"/>
          </a:pPr>
          <a:r>
            <a:rPr lang="en-US" sz="800" b="0" i="0" strike="noStrike">
              <a:solidFill>
                <a:sysClr val="windowText" lastClr="000000"/>
              </a:solidFill>
              <a:latin typeface="Courier New"/>
              <a:cs typeface="Courier New"/>
            </a:rPr>
            <a:t>CONSTRUCTION.......07</a:t>
          </a:r>
        </a:p>
        <a:p>
          <a:pPr algn="l" rtl="1">
            <a:defRPr sz="1000"/>
          </a:pPr>
          <a:r>
            <a:rPr lang="en-US" sz="800" b="0" i="0" strike="noStrike">
              <a:solidFill>
                <a:sysClr val="windowText" lastClr="000000"/>
              </a:solidFill>
              <a:latin typeface="Courier New"/>
              <a:cs typeface="Courier New"/>
            </a:rPr>
            <a:t>TRANSPORTATION.....08</a:t>
          </a:r>
        </a:p>
        <a:p>
          <a:pPr algn="l" rtl="1">
            <a:defRPr sz="1000"/>
          </a:pPr>
          <a:r>
            <a:rPr lang="en-US" sz="800" b="0" i="0" strike="noStrike">
              <a:solidFill>
                <a:sysClr val="windowText" lastClr="000000"/>
              </a:solidFill>
              <a:latin typeface="Courier New"/>
              <a:cs typeface="Courier New"/>
            </a:rPr>
            <a:t>BUYING AND SELLING…09</a:t>
          </a:r>
        </a:p>
        <a:p>
          <a:pPr algn="l" rtl="1">
            <a:defRPr sz="1000"/>
          </a:pPr>
          <a:r>
            <a:rPr lang="en-US" sz="800" b="0" i="0" strike="noStrike">
              <a:solidFill>
                <a:sysClr val="windowText" lastClr="000000"/>
              </a:solidFill>
              <a:latin typeface="Courier New"/>
              <a:cs typeface="Courier New"/>
            </a:rPr>
            <a:t>FINANCIAL/INSURANCE/ REAL</a:t>
          </a:r>
          <a:r>
            <a:rPr lang="en-US" sz="800" b="0" i="0" strike="noStrike" baseline="0">
              <a:solidFill>
                <a:sysClr val="windowText" lastClr="000000"/>
              </a:solidFill>
              <a:latin typeface="Courier New"/>
              <a:cs typeface="Courier New"/>
            </a:rPr>
            <a:t> EST. </a:t>
          </a:r>
          <a:r>
            <a:rPr lang="en-US" sz="800" b="0" i="0" strike="noStrike">
              <a:solidFill>
                <a:sysClr val="windowText" lastClr="000000"/>
              </a:solidFill>
              <a:latin typeface="Courier New"/>
              <a:cs typeface="Courier New"/>
            </a:rPr>
            <a:t>SERVICES.10</a:t>
          </a:r>
        </a:p>
        <a:p>
          <a:pPr algn="l" rtl="1">
            <a:defRPr sz="1000"/>
          </a:pPr>
          <a:r>
            <a:rPr lang="en-US" sz="800" b="0" i="0" strike="noStrike">
              <a:solidFill>
                <a:sysClr val="windowText" lastClr="000000"/>
              </a:solidFill>
              <a:latin typeface="Courier New"/>
              <a:cs typeface="Courier New"/>
            </a:rPr>
            <a:t>PERSONAL SERVICES..11</a:t>
          </a:r>
        </a:p>
        <a:p>
          <a:pPr algn="l" rtl="1">
            <a:defRPr sz="1000"/>
          </a:pPr>
          <a:r>
            <a:rPr lang="en-US" sz="800" b="0" i="0" strike="noStrike">
              <a:solidFill>
                <a:sysClr val="windowText" lastClr="000000"/>
              </a:solidFill>
              <a:latin typeface="Courier New"/>
              <a:cs typeface="Courier New"/>
            </a:rPr>
            <a:t>EDUCATION..........12</a:t>
          </a:r>
        </a:p>
        <a:p>
          <a:pPr algn="l" rtl="1">
            <a:defRPr sz="1000"/>
          </a:pPr>
          <a:r>
            <a:rPr lang="en-US" sz="800" b="0" i="0" strike="noStrike">
              <a:solidFill>
                <a:sysClr val="windowText" lastClr="000000"/>
              </a:solidFill>
              <a:latin typeface="Courier New"/>
              <a:cs typeface="Courier New"/>
            </a:rPr>
            <a:t>HEALTH.............13</a:t>
          </a:r>
        </a:p>
        <a:p>
          <a:pPr algn="l" rtl="1">
            <a:defRPr sz="1000"/>
          </a:pPr>
          <a:r>
            <a:rPr lang="en-US" sz="800" b="0" i="0" strike="noStrike">
              <a:solidFill>
                <a:sysClr val="windowText" lastClr="000000"/>
              </a:solidFill>
              <a:latin typeface="Courier New"/>
              <a:cs typeface="Courier New"/>
            </a:rPr>
            <a:t>PUBLIC ADMINISTRATION.....14</a:t>
          </a:r>
        </a:p>
        <a:p>
          <a:pPr algn="l" rtl="1">
            <a:defRPr sz="1000"/>
          </a:pPr>
          <a:r>
            <a:rPr lang="en-US" sz="800" b="0" i="0" strike="noStrike">
              <a:solidFill>
                <a:sysClr val="windowText" lastClr="000000"/>
              </a:solidFill>
              <a:latin typeface="Courier New"/>
              <a:cs typeface="Courier New"/>
            </a:rPr>
            <a:t>TOURISM............15</a:t>
          </a:r>
        </a:p>
        <a:p>
          <a:pPr algn="l" rtl="1">
            <a:defRPr sz="1000"/>
          </a:pPr>
          <a:r>
            <a:rPr lang="en-US" sz="800" b="0" i="0" strike="noStrike">
              <a:solidFill>
                <a:sysClr val="windowText" lastClr="000000"/>
              </a:solidFill>
              <a:latin typeface="Courier New"/>
              <a:cs typeface="Courier New"/>
            </a:rPr>
            <a:t>HANDICRAFTS /</a:t>
          </a:r>
          <a:r>
            <a:rPr lang="en-US" sz="800" b="0" i="0" strike="noStrike" baseline="0">
              <a:solidFill>
                <a:sysClr val="windowText" lastClr="000000"/>
              </a:solidFill>
              <a:latin typeface="Courier New"/>
              <a:cs typeface="Courier New"/>
            </a:rPr>
            <a:t> CULTURAL INDUSTRIES.........16</a:t>
          </a:r>
          <a:endParaRPr lang="en-US" sz="800" b="0" i="0" strike="noStrike">
            <a:solidFill>
              <a:sysClr val="windowText" lastClr="000000"/>
            </a:solidFill>
            <a:latin typeface="Courier New"/>
            <a:cs typeface="Courier New"/>
          </a:endParaRPr>
        </a:p>
        <a:p>
          <a:pPr algn="l" rtl="1">
            <a:defRPr sz="1000"/>
          </a:pPr>
          <a:r>
            <a:rPr lang="en-US" sz="800" b="0" i="0" strike="noStrike">
              <a:solidFill>
                <a:sysClr val="windowText" lastClr="000000"/>
              </a:solidFill>
              <a:latin typeface="Courier New"/>
              <a:cs typeface="Courier New"/>
            </a:rPr>
            <a:t>OTHER, SPECIFY.....17</a:t>
          </a:r>
        </a:p>
      </xdr:txBody>
    </xdr:sp>
    <xdr:clientData/>
  </xdr:twoCellAnchor>
  <xdr:oneCellAnchor>
    <xdr:from>
      <xdr:col>36</xdr:col>
      <xdr:colOff>147205</xdr:colOff>
      <xdr:row>5</xdr:row>
      <xdr:rowOff>1553152</xdr:rowOff>
    </xdr:from>
    <xdr:ext cx="718705" cy="324704"/>
    <xdr:sp macro="" textlink="">
      <xdr:nvSpPr>
        <xdr:cNvPr id="115" name="TextBox 114">
          <a:extLst>
            <a:ext uri="{FF2B5EF4-FFF2-40B4-BE49-F238E27FC236}">
              <a16:creationId xmlns:a16="http://schemas.microsoft.com/office/drawing/2014/main" id="{563B1F8C-08E0-466A-AEC3-47F585D2093B}"/>
            </a:ext>
          </a:extLst>
        </xdr:cNvPr>
        <xdr:cNvSpPr txBox="1"/>
      </xdr:nvSpPr>
      <xdr:spPr>
        <a:xfrm>
          <a:off x="48845932" y="2834697"/>
          <a:ext cx="71870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16</xdr:col>
      <xdr:colOff>85725</xdr:colOff>
      <xdr:row>5</xdr:row>
      <xdr:rowOff>1418070</xdr:rowOff>
    </xdr:from>
    <xdr:ext cx="1200150" cy="440890"/>
    <xdr:sp macro="" textlink="">
      <xdr:nvSpPr>
        <xdr:cNvPr id="116" name="TextBox 2">
          <a:extLst>
            <a:ext uri="{FF2B5EF4-FFF2-40B4-BE49-F238E27FC236}">
              <a16:creationId xmlns:a16="http://schemas.microsoft.com/office/drawing/2014/main" id="{D487E44D-D1C3-4CFD-9828-1BCC41A0E9D9}"/>
            </a:ext>
          </a:extLst>
        </xdr:cNvPr>
        <xdr:cNvSpPr txBox="1"/>
      </xdr:nvSpPr>
      <xdr:spPr>
        <a:xfrm>
          <a:off x="26136600" y="2722995"/>
          <a:ext cx="120015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NO.......2 </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60</xdr:col>
      <xdr:colOff>147205</xdr:colOff>
      <xdr:row>5</xdr:row>
      <xdr:rowOff>1553152</xdr:rowOff>
    </xdr:from>
    <xdr:ext cx="718705" cy="324704"/>
    <xdr:sp macro="" textlink="">
      <xdr:nvSpPr>
        <xdr:cNvPr id="118" name="TextBox 117">
          <a:extLst>
            <a:ext uri="{FF2B5EF4-FFF2-40B4-BE49-F238E27FC236}">
              <a16:creationId xmlns:a16="http://schemas.microsoft.com/office/drawing/2014/main" id="{7CE590C4-63D3-496C-9A25-4C364D01923A}"/>
            </a:ext>
          </a:extLst>
        </xdr:cNvPr>
        <xdr:cNvSpPr txBox="1"/>
      </xdr:nvSpPr>
      <xdr:spPr>
        <a:xfrm>
          <a:off x="54678985" y="2831522"/>
          <a:ext cx="71870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46</xdr:col>
      <xdr:colOff>253999</xdr:colOff>
      <xdr:row>5</xdr:row>
      <xdr:rowOff>1555571</xdr:rowOff>
    </xdr:from>
    <xdr:ext cx="922163" cy="336952"/>
    <xdr:sp macro="" textlink="">
      <xdr:nvSpPr>
        <xdr:cNvPr id="52" name="TextBox 51">
          <a:extLst>
            <a:ext uri="{FF2B5EF4-FFF2-40B4-BE49-F238E27FC236}">
              <a16:creationId xmlns:a16="http://schemas.microsoft.com/office/drawing/2014/main" id="{E8A69CCA-D760-4C2C-A1A7-E7EF9D3F5175}"/>
            </a:ext>
          </a:extLst>
        </xdr:cNvPr>
        <xdr:cNvSpPr txBox="1"/>
      </xdr:nvSpPr>
      <xdr:spPr>
        <a:xfrm>
          <a:off x="68021199" y="2857321"/>
          <a:ext cx="922163" cy="3369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a:t>
          </a:r>
          <a:br>
            <a:rPr kumimoji="0" lang="en-US" sz="1100" b="0" i="0" u="none" strike="noStrike" kern="0" cap="all" spc="0" normalizeH="0" baseline="0" noProof="0">
              <a:ln>
                <a:noFill/>
              </a:ln>
              <a:solidFill>
                <a:sysClr val="windowText" lastClr="000000"/>
              </a:solidFill>
              <a:effectLst/>
              <a:uLnTx/>
              <a:uFillTx/>
              <a:latin typeface="Calibri" panose="020F0502020204030204"/>
              <a:ea typeface="+mn-ea"/>
              <a:cs typeface="+mn-cs"/>
            </a:rPr>
          </a:b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43</xdr:col>
      <xdr:colOff>146242</xdr:colOff>
      <xdr:row>5</xdr:row>
      <xdr:rowOff>1555879</xdr:rowOff>
    </xdr:from>
    <xdr:ext cx="882458" cy="324704"/>
    <xdr:sp macro="" textlink="">
      <xdr:nvSpPr>
        <xdr:cNvPr id="53" name="TextBox 52">
          <a:extLst>
            <a:ext uri="{FF2B5EF4-FFF2-40B4-BE49-F238E27FC236}">
              <a16:creationId xmlns:a16="http://schemas.microsoft.com/office/drawing/2014/main" id="{E31BE027-03EC-4064-A17E-6E3D4E35E739}"/>
            </a:ext>
          </a:extLst>
        </xdr:cNvPr>
        <xdr:cNvSpPr txBox="1"/>
      </xdr:nvSpPr>
      <xdr:spPr>
        <a:xfrm>
          <a:off x="64916242" y="2857629"/>
          <a:ext cx="882458"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a:t>
          </a:r>
          <a:endParaRPr lang="en-US" sz="800" b="1">
            <a:latin typeface="Courier New" pitchFamily="49" charset="0"/>
            <a:cs typeface="Courier New" pitchFamily="49" charset="0"/>
          </a:endParaRPr>
        </a:p>
      </xdr:txBody>
    </xdr:sp>
    <xdr:clientData/>
  </xdr:oneCellAnchor>
  <xdr:twoCellAnchor>
    <xdr:from>
      <xdr:col>47</xdr:col>
      <xdr:colOff>117828</xdr:colOff>
      <xdr:row>5</xdr:row>
      <xdr:rowOff>978958</xdr:rowOff>
    </xdr:from>
    <xdr:to>
      <xdr:col>47</xdr:col>
      <xdr:colOff>2878173</xdr:colOff>
      <xdr:row>5</xdr:row>
      <xdr:rowOff>3620558</xdr:rowOff>
    </xdr:to>
    <xdr:sp macro="" textlink="">
      <xdr:nvSpPr>
        <xdr:cNvPr id="54" name="TextBox 10">
          <a:extLst>
            <a:ext uri="{FF2B5EF4-FFF2-40B4-BE49-F238E27FC236}">
              <a16:creationId xmlns:a16="http://schemas.microsoft.com/office/drawing/2014/main" id="{51191838-DC40-477E-80C0-D2FB49ED6B52}"/>
            </a:ext>
          </a:extLst>
        </xdr:cNvPr>
        <xdr:cNvSpPr txBox="1"/>
      </xdr:nvSpPr>
      <xdr:spPr>
        <a:xfrm>
          <a:off x="69142328" y="2280708"/>
          <a:ext cx="2760345" cy="2641600"/>
        </a:xfrm>
        <a:prstGeom prst="rect">
          <a:avLst/>
        </a:prstGeom>
        <a:solidFill>
          <a:sysClr val="window" lastClr="FFFFFF"/>
        </a:solid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ADVICED TO STAY HOME ...................1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REDUCED AVAILABILITY OF HIRED LABOR ....2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RESTRICTIONS ON MOVEMENT / TRAVEL ......3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UNABLE TO ACQUIRE / TRANSPORT INPUTS ...4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UNABLE TO SELL / TRANSPORT OUTPUTS .....5</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NEED TO CARE FOR ILL FAMILY MEMBER .....6</a:t>
          </a: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NEED</a:t>
          </a: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TO CARE FOR CHILDREN...............7</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REDUCED DEMAND FOR HIRE LABOUR / LESS DEMAND FOR CASUAL LABOUR IN MY COMMUNITY ........................................8</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INCREASED PRICE FOR INPUTS (SEEDS/FERTILIZERS/PESTICIDES) .........9</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BAD WEATHER (LONG RAINY SEASON,ETC)....10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OTHER</a:t>
          </a: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a:t>
          </a: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SPECIFY)........................11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oneCellAnchor>
    <xdr:from>
      <xdr:col>42</xdr:col>
      <xdr:colOff>147205</xdr:colOff>
      <xdr:row>5</xdr:row>
      <xdr:rowOff>1553152</xdr:rowOff>
    </xdr:from>
    <xdr:ext cx="718705" cy="324704"/>
    <xdr:sp macro="" textlink="">
      <xdr:nvSpPr>
        <xdr:cNvPr id="56" name="TextBox 55">
          <a:extLst>
            <a:ext uri="{FF2B5EF4-FFF2-40B4-BE49-F238E27FC236}">
              <a16:creationId xmlns:a16="http://schemas.microsoft.com/office/drawing/2014/main" id="{BEE97B19-C09D-4FE0-B411-FC18C7757613}"/>
            </a:ext>
          </a:extLst>
        </xdr:cNvPr>
        <xdr:cNvSpPr txBox="1"/>
      </xdr:nvSpPr>
      <xdr:spPr>
        <a:xfrm>
          <a:off x="147205" y="2473902"/>
          <a:ext cx="71870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45</xdr:col>
      <xdr:colOff>146242</xdr:colOff>
      <xdr:row>5</xdr:row>
      <xdr:rowOff>1555879</xdr:rowOff>
    </xdr:from>
    <xdr:ext cx="1130108" cy="208519"/>
    <xdr:sp macro="" textlink="">
      <xdr:nvSpPr>
        <xdr:cNvPr id="61" name="TextBox 60">
          <a:extLst>
            <a:ext uri="{FF2B5EF4-FFF2-40B4-BE49-F238E27FC236}">
              <a16:creationId xmlns:a16="http://schemas.microsoft.com/office/drawing/2014/main" id="{85C99C54-2FCF-4DED-BA12-11E3A654DBF6}"/>
            </a:ext>
          </a:extLst>
        </xdr:cNvPr>
        <xdr:cNvSpPr txBox="1"/>
      </xdr:nvSpPr>
      <xdr:spPr>
        <a:xfrm>
          <a:off x="69837492" y="2857629"/>
          <a:ext cx="1130108"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[RESPONSE CODE]</a:t>
          </a:r>
          <a:endParaRPr lang="en-US" sz="800" b="1">
            <a:latin typeface="Courier New" pitchFamily="49" charset="0"/>
            <a:cs typeface="Courier New" pitchFamily="49" charset="0"/>
          </a:endParaRPr>
        </a:p>
      </xdr:txBody>
    </xdr:sp>
    <xdr:clientData/>
  </xdr:oneCellAnchor>
  <xdr:oneCellAnchor>
    <xdr:from>
      <xdr:col>9</xdr:col>
      <xdr:colOff>220518</xdr:colOff>
      <xdr:row>5</xdr:row>
      <xdr:rowOff>1450109</xdr:rowOff>
    </xdr:from>
    <xdr:ext cx="1081489" cy="324704"/>
    <xdr:sp macro="" textlink="">
      <xdr:nvSpPr>
        <xdr:cNvPr id="62" name="TextBox 31">
          <a:extLst>
            <a:ext uri="{FF2B5EF4-FFF2-40B4-BE49-F238E27FC236}">
              <a16:creationId xmlns:a16="http://schemas.microsoft.com/office/drawing/2014/main" id="{372112FF-CD03-46F4-97DA-D9A35169C126}"/>
            </a:ext>
          </a:extLst>
        </xdr:cNvPr>
        <xdr:cNvSpPr txBox="1"/>
      </xdr:nvSpPr>
      <xdr:spPr>
        <a:xfrm>
          <a:off x="10742468" y="2751859"/>
          <a:ext cx="1081489" cy="324704"/>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FULL TIME....1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PART TIME....2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6</xdr:col>
      <xdr:colOff>285750</xdr:colOff>
      <xdr:row>5</xdr:row>
      <xdr:rowOff>1530350</xdr:rowOff>
    </xdr:from>
    <xdr:ext cx="1081489" cy="324704"/>
    <xdr:sp macro="" textlink="">
      <xdr:nvSpPr>
        <xdr:cNvPr id="68" name="TextBox 31">
          <a:extLst>
            <a:ext uri="{FF2B5EF4-FFF2-40B4-BE49-F238E27FC236}">
              <a16:creationId xmlns:a16="http://schemas.microsoft.com/office/drawing/2014/main" id="{4A181417-CA0F-4D54-9A7C-7962C27A82D1}"/>
            </a:ext>
          </a:extLst>
        </xdr:cNvPr>
        <xdr:cNvSpPr txBox="1"/>
      </xdr:nvSpPr>
      <xdr:spPr>
        <a:xfrm>
          <a:off x="9848850" y="2832100"/>
          <a:ext cx="1081489" cy="324704"/>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a:t>
          </a:r>
        </a:p>
      </xdr:txBody>
    </xdr:sp>
    <xdr:clientData/>
  </xdr:oneCellAnchor>
  <xdr:oneCellAnchor>
    <xdr:from>
      <xdr:col>4</xdr:col>
      <xdr:colOff>165100</xdr:colOff>
      <xdr:row>5</xdr:row>
      <xdr:rowOff>1543050</xdr:rowOff>
    </xdr:from>
    <xdr:ext cx="1081489" cy="324704"/>
    <xdr:sp macro="" textlink="">
      <xdr:nvSpPr>
        <xdr:cNvPr id="73" name="TextBox 31">
          <a:extLst>
            <a:ext uri="{FF2B5EF4-FFF2-40B4-BE49-F238E27FC236}">
              <a16:creationId xmlns:a16="http://schemas.microsoft.com/office/drawing/2014/main" id="{29F8BEA9-CD3C-44F8-99E8-B2EF6C26A45D}"/>
            </a:ext>
          </a:extLst>
        </xdr:cNvPr>
        <xdr:cNvSpPr txBox="1"/>
      </xdr:nvSpPr>
      <xdr:spPr>
        <a:xfrm>
          <a:off x="9575800" y="2844800"/>
          <a:ext cx="1081489" cy="324704"/>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FULL TIME....1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PART TIME....2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10</xdr:col>
      <xdr:colOff>254000</xdr:colOff>
      <xdr:row>5</xdr:row>
      <xdr:rowOff>1479550</xdr:rowOff>
    </xdr:from>
    <xdr:ext cx="1081489" cy="440890"/>
    <xdr:sp macro="" textlink="">
      <xdr:nvSpPr>
        <xdr:cNvPr id="78" name="TextBox 31">
          <a:extLst>
            <a:ext uri="{FF2B5EF4-FFF2-40B4-BE49-F238E27FC236}">
              <a16:creationId xmlns:a16="http://schemas.microsoft.com/office/drawing/2014/main" id="{A427A88A-B16B-4377-880A-1C021ED0FF58}"/>
            </a:ext>
          </a:extLst>
        </xdr:cNvPr>
        <xdr:cNvSpPr txBox="1"/>
      </xdr:nvSpPr>
      <xdr:spPr>
        <a:xfrm>
          <a:off x="15386050" y="2781300"/>
          <a:ext cx="1081489" cy="440890"/>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FORMAL......1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INFORMAL....2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DON'T KNOW..3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5</xdr:col>
      <xdr:colOff>285750</xdr:colOff>
      <xdr:row>5</xdr:row>
      <xdr:rowOff>1530350</xdr:rowOff>
    </xdr:from>
    <xdr:ext cx="1081489" cy="440890"/>
    <xdr:sp macro="" textlink="">
      <xdr:nvSpPr>
        <xdr:cNvPr id="79" name="TextBox 31">
          <a:extLst>
            <a:ext uri="{FF2B5EF4-FFF2-40B4-BE49-F238E27FC236}">
              <a16:creationId xmlns:a16="http://schemas.microsoft.com/office/drawing/2014/main" id="{0A419E3D-00B3-496B-BD4E-F6C0DACD00C3}"/>
            </a:ext>
          </a:extLst>
        </xdr:cNvPr>
        <xdr:cNvSpPr txBox="1"/>
      </xdr:nvSpPr>
      <xdr:spPr>
        <a:xfrm>
          <a:off x="9848850" y="2832100"/>
          <a:ext cx="1081489" cy="440890"/>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FORMAL......1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INFORMAL....2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DON'T KNOW..3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67</xdr:col>
      <xdr:colOff>508001</xdr:colOff>
      <xdr:row>5</xdr:row>
      <xdr:rowOff>1570181</xdr:rowOff>
    </xdr:from>
    <xdr:ext cx="675409" cy="336952"/>
    <xdr:sp macro="" textlink="">
      <xdr:nvSpPr>
        <xdr:cNvPr id="80" name="TextBox 79">
          <a:extLst>
            <a:ext uri="{FF2B5EF4-FFF2-40B4-BE49-F238E27FC236}">
              <a16:creationId xmlns:a16="http://schemas.microsoft.com/office/drawing/2014/main" id="{6D8BAC8B-E8C2-42D3-B12A-D31487ACC119}"/>
            </a:ext>
          </a:extLst>
        </xdr:cNvPr>
        <xdr:cNvSpPr txBox="1"/>
      </xdr:nvSpPr>
      <xdr:spPr>
        <a:xfrm>
          <a:off x="82670651" y="2827481"/>
          <a:ext cx="675409" cy="3369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br>
            <a:rPr kumimoji="0" lang="en-US" sz="1100" b="0" i="0" u="none" strike="noStrike" kern="0" cap="all" spc="0" normalizeH="0" baseline="0" noProof="0">
              <a:ln>
                <a:noFill/>
              </a:ln>
              <a:solidFill>
                <a:sysClr val="windowText" lastClr="000000"/>
              </a:solidFill>
              <a:effectLst/>
              <a:uLnTx/>
              <a:uFillTx/>
              <a:latin typeface="Calibri" panose="020F0502020204030204"/>
              <a:ea typeface="+mn-ea"/>
              <a:cs typeface="+mn-cs"/>
            </a:rPr>
          </a:b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68</xdr:col>
      <xdr:colOff>207818</xdr:colOff>
      <xdr:row>5</xdr:row>
      <xdr:rowOff>1547091</xdr:rowOff>
    </xdr:from>
    <xdr:ext cx="675409" cy="336952"/>
    <xdr:sp macro="" textlink="">
      <xdr:nvSpPr>
        <xdr:cNvPr id="81" name="TextBox 80">
          <a:extLst>
            <a:ext uri="{FF2B5EF4-FFF2-40B4-BE49-F238E27FC236}">
              <a16:creationId xmlns:a16="http://schemas.microsoft.com/office/drawing/2014/main" id="{AECBA31E-CD84-4290-BF8D-3719690CCB40}"/>
            </a:ext>
          </a:extLst>
        </xdr:cNvPr>
        <xdr:cNvSpPr txBox="1"/>
      </xdr:nvSpPr>
      <xdr:spPr>
        <a:xfrm>
          <a:off x="83970668" y="2804391"/>
          <a:ext cx="675409" cy="3369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br>
            <a:rPr kumimoji="0" lang="en-US" sz="1100" b="0" i="0" u="none" strike="noStrike" kern="0" cap="all" spc="0" normalizeH="0" baseline="0" noProof="0">
              <a:ln>
                <a:noFill/>
              </a:ln>
              <a:solidFill>
                <a:sysClr val="windowText" lastClr="000000"/>
              </a:solidFill>
              <a:effectLst/>
              <a:uLnTx/>
              <a:uFillTx/>
              <a:latin typeface="Calibri" panose="020F0502020204030204"/>
              <a:ea typeface="+mn-ea"/>
              <a:cs typeface="+mn-cs"/>
            </a:rPr>
          </a:b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68</xdr:col>
      <xdr:colOff>1102591</xdr:colOff>
      <xdr:row>5</xdr:row>
      <xdr:rowOff>1529772</xdr:rowOff>
    </xdr:from>
    <xdr:ext cx="1760172" cy="717428"/>
    <xdr:sp macro="" textlink="">
      <xdr:nvSpPr>
        <xdr:cNvPr id="82" name="TextBox 3">
          <a:extLst>
            <a:ext uri="{FF2B5EF4-FFF2-40B4-BE49-F238E27FC236}">
              <a16:creationId xmlns:a16="http://schemas.microsoft.com/office/drawing/2014/main" id="{A90B37AC-3F7C-48B6-B70F-D52CF1807FF1}"/>
            </a:ext>
          </a:extLst>
        </xdr:cNvPr>
        <xdr:cNvSpPr txBox="1"/>
      </xdr:nvSpPr>
      <xdr:spPr>
        <a:xfrm>
          <a:off x="84865441" y="2787072"/>
          <a:ext cx="1760172" cy="7174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OFFICE</a:t>
          </a:r>
          <a:r>
            <a:rPr lang="en-US" sz="800" b="0" baseline="0">
              <a:solidFill>
                <a:sysClr val="windowText" lastClr="000000"/>
              </a:solidFill>
              <a:latin typeface="Courier New" pitchFamily="49" charset="0"/>
              <a:cs typeface="Courier New" pitchFamily="49" charset="0"/>
            </a:rPr>
            <a:t> WAS CLOSED ...</a:t>
          </a:r>
          <a:r>
            <a:rPr lang="en-US" sz="800" b="0">
              <a:solidFill>
                <a:sysClr val="windowText" lastClr="000000"/>
              </a:solidFill>
              <a:latin typeface="Courier New" pitchFamily="49" charset="0"/>
              <a:cs typeface="Courier New" pitchFamily="49" charset="0"/>
            </a:rPr>
            <a:t>...1 </a:t>
          </a:r>
        </a:p>
        <a:p>
          <a:r>
            <a:rPr lang="en-US" sz="800" b="0">
              <a:solidFill>
                <a:sysClr val="windowText" lastClr="000000"/>
              </a:solidFill>
              <a:latin typeface="Courier New" pitchFamily="49" charset="0"/>
              <a:cs typeface="Courier New" pitchFamily="49" charset="0"/>
            </a:rPr>
            <a:t>MOVEMENT RESTRICTION....2</a:t>
          </a:r>
        </a:p>
        <a:p>
          <a:r>
            <a:rPr lang="en-US" sz="800" b="0" baseline="0">
              <a:solidFill>
                <a:sysClr val="windowText" lastClr="000000"/>
              </a:solidFill>
              <a:latin typeface="Courier New" pitchFamily="49" charset="0"/>
              <a:cs typeface="Courier New" pitchFamily="49" charset="0"/>
            </a:rPr>
            <a:t>AFRAID TO GO OUT </a:t>
          </a:r>
        </a:p>
        <a:p>
          <a:r>
            <a:rPr lang="en-US" sz="800" b="0" baseline="0">
              <a:solidFill>
                <a:sysClr val="windowText" lastClr="000000"/>
              </a:solidFill>
              <a:latin typeface="Courier New" pitchFamily="49" charset="0"/>
              <a:cs typeface="Courier New" pitchFamily="49" charset="0"/>
            </a:rPr>
            <a:t> BECAUSE OF CORONAVIRUS.3</a:t>
          </a:r>
        </a:p>
        <a:p>
          <a:r>
            <a:rPr lang="en-US" sz="800" b="0" baseline="0">
              <a:solidFill>
                <a:sysClr val="windowText" lastClr="000000"/>
              </a:solidFill>
              <a:latin typeface="Courier New" pitchFamily="49" charset="0"/>
              <a:cs typeface="Courier New" pitchFamily="49" charset="0"/>
            </a:rPr>
            <a:t>OTHER (SPECIFY).........4</a:t>
          </a:r>
          <a:endParaRPr lang="en-US" sz="800" b="0">
            <a:solidFill>
              <a:sysClr val="windowText" lastClr="000000"/>
            </a:solidFill>
            <a:latin typeface="Courier New" pitchFamily="49" charset="0"/>
            <a:cs typeface="Courier New" pitchFamily="49" charset="0"/>
          </a:endParaRPr>
        </a:p>
      </xdr:txBody>
    </xdr:sp>
    <xdr:clientData/>
  </xdr:oneCellAnchor>
  <xdr:oneCellAnchor>
    <xdr:from>
      <xdr:col>64</xdr:col>
      <xdr:colOff>508001</xdr:colOff>
      <xdr:row>5</xdr:row>
      <xdr:rowOff>1570181</xdr:rowOff>
    </xdr:from>
    <xdr:ext cx="675409" cy="336952"/>
    <xdr:sp macro="" textlink="">
      <xdr:nvSpPr>
        <xdr:cNvPr id="83" name="TextBox 82">
          <a:extLst>
            <a:ext uri="{FF2B5EF4-FFF2-40B4-BE49-F238E27FC236}">
              <a16:creationId xmlns:a16="http://schemas.microsoft.com/office/drawing/2014/main" id="{34B17328-3CE3-46B5-834C-116F26636C43}"/>
            </a:ext>
          </a:extLst>
        </xdr:cNvPr>
        <xdr:cNvSpPr txBox="1"/>
      </xdr:nvSpPr>
      <xdr:spPr>
        <a:xfrm>
          <a:off x="78232001" y="2827481"/>
          <a:ext cx="675409" cy="3369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br>
            <a:rPr kumimoji="0" lang="en-US" sz="1100" b="0" i="0" u="none" strike="noStrike" kern="0" cap="all" spc="0" normalizeH="0" baseline="0" noProof="0">
              <a:ln>
                <a:noFill/>
              </a:ln>
              <a:solidFill>
                <a:sysClr val="windowText" lastClr="000000"/>
              </a:solidFill>
              <a:effectLst/>
              <a:uLnTx/>
              <a:uFillTx/>
              <a:latin typeface="Calibri" panose="020F0502020204030204"/>
              <a:ea typeface="+mn-ea"/>
              <a:cs typeface="+mn-cs"/>
            </a:rPr>
          </a:b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65</xdr:col>
      <xdr:colOff>207818</xdr:colOff>
      <xdr:row>5</xdr:row>
      <xdr:rowOff>1547091</xdr:rowOff>
    </xdr:from>
    <xdr:ext cx="675409" cy="336952"/>
    <xdr:sp macro="" textlink="">
      <xdr:nvSpPr>
        <xdr:cNvPr id="84" name="TextBox 83">
          <a:extLst>
            <a:ext uri="{FF2B5EF4-FFF2-40B4-BE49-F238E27FC236}">
              <a16:creationId xmlns:a16="http://schemas.microsoft.com/office/drawing/2014/main" id="{8D5DCCE1-04CC-4BB8-8700-EFDFD846BDA4}"/>
            </a:ext>
          </a:extLst>
        </xdr:cNvPr>
        <xdr:cNvSpPr txBox="1"/>
      </xdr:nvSpPr>
      <xdr:spPr>
        <a:xfrm>
          <a:off x="79532018" y="2804391"/>
          <a:ext cx="675409" cy="3369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br>
            <a:rPr kumimoji="0" lang="en-US" sz="1100" b="0" i="0" u="none" strike="noStrike" kern="0" cap="all" spc="0" normalizeH="0" baseline="0" noProof="0">
              <a:ln>
                <a:noFill/>
              </a:ln>
              <a:solidFill>
                <a:sysClr val="windowText" lastClr="000000"/>
              </a:solidFill>
              <a:effectLst/>
              <a:uLnTx/>
              <a:uFillTx/>
              <a:latin typeface="Calibri" panose="020F0502020204030204"/>
              <a:ea typeface="+mn-ea"/>
              <a:cs typeface="+mn-cs"/>
            </a:rPr>
          </a:b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65</xdr:col>
      <xdr:colOff>1102591</xdr:colOff>
      <xdr:row>5</xdr:row>
      <xdr:rowOff>1281544</xdr:rowOff>
    </xdr:from>
    <xdr:ext cx="1760172" cy="717428"/>
    <xdr:sp macro="" textlink="">
      <xdr:nvSpPr>
        <xdr:cNvPr id="85" name="TextBox 3">
          <a:extLst>
            <a:ext uri="{FF2B5EF4-FFF2-40B4-BE49-F238E27FC236}">
              <a16:creationId xmlns:a16="http://schemas.microsoft.com/office/drawing/2014/main" id="{8BDA5BED-DE55-4F89-9449-36D650B0CD9A}"/>
            </a:ext>
          </a:extLst>
        </xdr:cNvPr>
        <xdr:cNvSpPr txBox="1"/>
      </xdr:nvSpPr>
      <xdr:spPr>
        <a:xfrm>
          <a:off x="80426791" y="2538844"/>
          <a:ext cx="1760172" cy="7174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OFFICE</a:t>
          </a:r>
          <a:r>
            <a:rPr lang="en-US" sz="800" b="0" baseline="0">
              <a:solidFill>
                <a:sysClr val="windowText" lastClr="000000"/>
              </a:solidFill>
              <a:latin typeface="Courier New" pitchFamily="49" charset="0"/>
              <a:cs typeface="Courier New" pitchFamily="49" charset="0"/>
            </a:rPr>
            <a:t> WAS CLOSED ...</a:t>
          </a:r>
          <a:r>
            <a:rPr lang="en-US" sz="800" b="0">
              <a:solidFill>
                <a:sysClr val="windowText" lastClr="000000"/>
              </a:solidFill>
              <a:latin typeface="Courier New" pitchFamily="49" charset="0"/>
              <a:cs typeface="Courier New" pitchFamily="49" charset="0"/>
            </a:rPr>
            <a:t>...1 </a:t>
          </a:r>
        </a:p>
        <a:p>
          <a:r>
            <a:rPr lang="en-US" sz="800" b="0">
              <a:solidFill>
                <a:sysClr val="windowText" lastClr="000000"/>
              </a:solidFill>
              <a:latin typeface="Courier New" pitchFamily="49" charset="0"/>
              <a:cs typeface="Courier New" pitchFamily="49" charset="0"/>
            </a:rPr>
            <a:t>MOVEMENT RESTRICTION....2</a:t>
          </a:r>
        </a:p>
        <a:p>
          <a:r>
            <a:rPr lang="en-US" sz="800" b="0" baseline="0">
              <a:solidFill>
                <a:sysClr val="windowText" lastClr="000000"/>
              </a:solidFill>
              <a:latin typeface="Courier New" pitchFamily="49" charset="0"/>
              <a:cs typeface="Courier New" pitchFamily="49" charset="0"/>
            </a:rPr>
            <a:t>AFRAID TO GO OUT </a:t>
          </a:r>
        </a:p>
        <a:p>
          <a:r>
            <a:rPr lang="en-US" sz="800" b="0" baseline="0">
              <a:solidFill>
                <a:sysClr val="windowText" lastClr="000000"/>
              </a:solidFill>
              <a:latin typeface="Courier New" pitchFamily="49" charset="0"/>
              <a:cs typeface="Courier New" pitchFamily="49" charset="0"/>
            </a:rPr>
            <a:t> BECAUSE OF CORONAVIRUS.3</a:t>
          </a:r>
        </a:p>
        <a:p>
          <a:r>
            <a:rPr lang="en-US" sz="800" b="0" baseline="0">
              <a:solidFill>
                <a:sysClr val="windowText" lastClr="000000"/>
              </a:solidFill>
              <a:latin typeface="Courier New" pitchFamily="49" charset="0"/>
              <a:cs typeface="Courier New" pitchFamily="49" charset="0"/>
            </a:rPr>
            <a:t>OTHER (SPECIFY).........4</a:t>
          </a:r>
          <a:endParaRPr lang="en-US" sz="800" b="0">
            <a:solidFill>
              <a:sysClr val="windowText" lastClr="000000"/>
            </a:solidFill>
            <a:latin typeface="Courier New" pitchFamily="49" charset="0"/>
            <a:cs typeface="Courier New" pitchFamily="49" charset="0"/>
          </a:endParaRPr>
        </a:p>
      </xdr:txBody>
    </xdr:sp>
    <xdr:clientData/>
  </xdr:oneCellAnchor>
  <xdr:oneCellAnchor>
    <xdr:from>
      <xdr:col>43</xdr:col>
      <xdr:colOff>1473200</xdr:colOff>
      <xdr:row>5</xdr:row>
      <xdr:rowOff>927229</xdr:rowOff>
    </xdr:from>
    <xdr:ext cx="3086100" cy="1138004"/>
    <xdr:sp macro="" textlink="">
      <xdr:nvSpPr>
        <xdr:cNvPr id="86" name="TextBox 85">
          <a:extLst>
            <a:ext uri="{FF2B5EF4-FFF2-40B4-BE49-F238E27FC236}">
              <a16:creationId xmlns:a16="http://schemas.microsoft.com/office/drawing/2014/main" id="{B32B0E06-A207-492C-9444-8C36E9374DF5}"/>
            </a:ext>
          </a:extLst>
        </xdr:cNvPr>
        <xdr:cNvSpPr txBox="1"/>
      </xdr:nvSpPr>
      <xdr:spPr>
        <a:xfrm>
          <a:off x="66243200" y="2228979"/>
          <a:ext cx="3086100" cy="11380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GROWING FOOD CROPS FOR HOME CONSUMPTION.......1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GROWING FOOD CROPS TO SELL IN LOCAL MARKET....2</a:t>
          </a:r>
        </a:p>
        <a:p>
          <a:r>
            <a:rPr lang="en-US" sz="800" b="0">
              <a:latin typeface="Courier New" pitchFamily="49" charset="0"/>
              <a:cs typeface="Courier New" pitchFamily="49" charset="0"/>
            </a:rPr>
            <a:t>GROWING CASH CROPS TO SELL / FOR EXPORT.......3</a:t>
          </a:r>
        </a:p>
        <a:p>
          <a:r>
            <a:rPr lang="en-US" sz="800" b="0">
              <a:latin typeface="Courier New" pitchFamily="49" charset="0"/>
              <a:cs typeface="Courier New" pitchFamily="49" charset="0"/>
            </a:rPr>
            <a:t>RAISING LIVESTOCK</a:t>
          </a:r>
          <a:r>
            <a:rPr lang="en-US" sz="800" b="0" baseline="0">
              <a:latin typeface="Courier New" pitchFamily="49" charset="0"/>
              <a:cs typeface="Courier New" pitchFamily="49" charset="0"/>
            </a:rPr>
            <a:t> FOR HOME CONSUMPTION........4</a:t>
          </a:r>
        </a:p>
        <a:p>
          <a:r>
            <a:rPr lang="en-US" sz="800" b="0" baseline="0">
              <a:latin typeface="Courier New" pitchFamily="49" charset="0"/>
              <a:cs typeface="Courier New" pitchFamily="49" charset="0"/>
            </a:rPr>
            <a:t>RAISING LIVESTOCK FOR SALE....................5</a:t>
          </a:r>
        </a:p>
        <a:p>
          <a:r>
            <a:rPr lang="en-US" sz="800" b="0" baseline="0">
              <a:latin typeface="Courier New" pitchFamily="49" charset="0"/>
              <a:cs typeface="Courier New" pitchFamily="49" charset="0"/>
            </a:rPr>
            <a:t>FISHING FOR HOME CONSUMPTION..................6</a:t>
          </a:r>
        </a:p>
        <a:p>
          <a:r>
            <a:rPr lang="en-US" sz="800" b="0" baseline="0">
              <a:latin typeface="Courier New" pitchFamily="49" charset="0"/>
              <a:cs typeface="Courier New" pitchFamily="49" charset="0"/>
            </a:rPr>
            <a:t>FISHING FOR SALE..............................7</a:t>
          </a:r>
        </a:p>
        <a:p>
          <a:r>
            <a:rPr lang="en-US" sz="800" b="0" baseline="0">
              <a:latin typeface="Courier New" pitchFamily="49" charset="0"/>
              <a:cs typeface="Courier New" pitchFamily="49" charset="0"/>
            </a:rPr>
            <a:t>OTHER, SPECIFY................................8</a:t>
          </a:r>
          <a:endParaRPr lang="en-US" sz="800" b="0">
            <a:latin typeface="Courier New" pitchFamily="49" charset="0"/>
            <a:cs typeface="Courier New" pitchFamily="49" charset="0"/>
          </a:endParaRPr>
        </a:p>
        <a:p>
          <a:endParaRPr lang="en-US" sz="800" b="1">
            <a:latin typeface="Courier New" pitchFamily="49" charset="0"/>
            <a:cs typeface="Courier New" pitchFamily="49" charset="0"/>
          </a:endParaRPr>
        </a:p>
      </xdr:txBody>
    </xdr:sp>
    <xdr:clientData/>
  </xdr:oneCellAnchor>
  <xdr:twoCellAnchor>
    <xdr:from>
      <xdr:col>48</xdr:col>
      <xdr:colOff>83609</xdr:colOff>
      <xdr:row>5</xdr:row>
      <xdr:rowOff>1506361</xdr:rowOff>
    </xdr:from>
    <xdr:to>
      <xdr:col>48</xdr:col>
      <xdr:colOff>1609514</xdr:colOff>
      <xdr:row>5</xdr:row>
      <xdr:rowOff>2274711</xdr:rowOff>
    </xdr:to>
    <xdr:sp macro="" textlink="">
      <xdr:nvSpPr>
        <xdr:cNvPr id="90" name="TextBox 33">
          <a:extLst>
            <a:ext uri="{FF2B5EF4-FFF2-40B4-BE49-F238E27FC236}">
              <a16:creationId xmlns:a16="http://schemas.microsoft.com/office/drawing/2014/main" id="{C266C46D-8E61-429E-BD70-39BAA0731917}"/>
            </a:ext>
          </a:extLst>
        </xdr:cNvPr>
        <xdr:cNvSpPr txBox="1"/>
      </xdr:nvSpPr>
      <xdr:spPr>
        <a:xfrm>
          <a:off x="78544209" y="2808111"/>
          <a:ext cx="1525905" cy="768350"/>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HIGHER THAN USUAL...1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THE SAME AS USUAL...2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LESS THAN USUAL.....3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INCOME...........4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49</xdr:col>
      <xdr:colOff>63500</xdr:colOff>
      <xdr:row>5</xdr:row>
      <xdr:rowOff>1501775</xdr:rowOff>
    </xdr:from>
    <xdr:to>
      <xdr:col>51</xdr:col>
      <xdr:colOff>152688</xdr:colOff>
      <xdr:row>5</xdr:row>
      <xdr:rowOff>3240264</xdr:rowOff>
    </xdr:to>
    <xdr:sp macro="" textlink="">
      <xdr:nvSpPr>
        <xdr:cNvPr id="60" name="TextBox 33">
          <a:extLst>
            <a:ext uri="{FF2B5EF4-FFF2-40B4-BE49-F238E27FC236}">
              <a16:creationId xmlns:a16="http://schemas.microsoft.com/office/drawing/2014/main" id="{FCDBA52D-441B-4745-80CF-29A3C89E5277}"/>
            </a:ext>
          </a:extLst>
        </xdr:cNvPr>
        <xdr:cNvSpPr txBox="1"/>
      </xdr:nvSpPr>
      <xdr:spPr>
        <a:xfrm>
          <a:off x="76796900" y="2806700"/>
          <a:ext cx="2727613" cy="1738489"/>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COULD NOT BRING PRODUCTS TO MARKETS...1</a:t>
          </a: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NO</a:t>
          </a: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 MARKET FOR AGRICULTURAL PRODUCTS...2</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HARVEST WILL BE SMALLER BECAUSE OF   </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   WEATHER............................3</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HARVEST WILL LOWER BECAUSE OF A LACK </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   OF LABOR...........................4</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HARVEST WILL BE LOWER BECAUSE OF A LACK    </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   OF INPUTS..........................5</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HARVEST WILL BE LOWER BECAUSE OF PESTS</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   OR DISEASE.........................6</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OTHER, SPECIFY........................7</a:t>
          </a:r>
        </a:p>
        <a:p>
          <a:pPr marL="0" marR="0">
            <a:lnSpc>
              <a:spcPct val="107000"/>
            </a:lnSpc>
            <a:spcBef>
              <a:spcPts val="0"/>
            </a:spcBef>
            <a:spcAft>
              <a:spcPts val="0"/>
            </a:spcAft>
          </a:pP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50</xdr:col>
      <xdr:colOff>97559</xdr:colOff>
      <xdr:row>5</xdr:row>
      <xdr:rowOff>1402774</xdr:rowOff>
    </xdr:from>
    <xdr:to>
      <xdr:col>50</xdr:col>
      <xdr:colOff>1859395</xdr:colOff>
      <xdr:row>5</xdr:row>
      <xdr:rowOff>2295526</xdr:rowOff>
    </xdr:to>
    <xdr:sp macro="" textlink="">
      <xdr:nvSpPr>
        <xdr:cNvPr id="71" name="TextBox 33">
          <a:extLst>
            <a:ext uri="{FF2B5EF4-FFF2-40B4-BE49-F238E27FC236}">
              <a16:creationId xmlns:a16="http://schemas.microsoft.com/office/drawing/2014/main" id="{9484B08C-6605-4D02-B853-AC0C31321F9E}"/>
            </a:ext>
          </a:extLst>
        </xdr:cNvPr>
        <xdr:cNvSpPr txBox="1"/>
      </xdr:nvSpPr>
      <xdr:spPr>
        <a:xfrm>
          <a:off x="83555609" y="2707699"/>
          <a:ext cx="1761836" cy="892752"/>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AFRICAN SWINE FEVER....1</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FALL ARMYWORM..........2</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COFFEE BERRY BORER.....3</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COCOA POD BORER........4</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OTHER, SPECIFY.........5</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UNKNOWN PEST...........6</a:t>
          </a:r>
        </a:p>
        <a:p>
          <a:pPr marL="0" marR="0">
            <a:lnSpc>
              <a:spcPct val="107000"/>
            </a:lnSpc>
            <a:spcBef>
              <a:spcPts val="0"/>
            </a:spcBef>
            <a:spcAft>
              <a:spcPts val="0"/>
            </a:spcAft>
          </a:pP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oneCellAnchor>
    <xdr:from>
      <xdr:col>32</xdr:col>
      <xdr:colOff>285750</xdr:colOff>
      <xdr:row>5</xdr:row>
      <xdr:rowOff>1533525</xdr:rowOff>
    </xdr:from>
    <xdr:ext cx="1081489" cy="557076"/>
    <xdr:sp macro="" textlink="">
      <xdr:nvSpPr>
        <xdr:cNvPr id="64" name="TextBox 31">
          <a:extLst>
            <a:ext uri="{FF2B5EF4-FFF2-40B4-BE49-F238E27FC236}">
              <a16:creationId xmlns:a16="http://schemas.microsoft.com/office/drawing/2014/main" id="{22178E4C-A2EA-4385-B30F-40FCEC895A88}"/>
            </a:ext>
          </a:extLst>
        </xdr:cNvPr>
        <xdr:cNvSpPr txBox="1"/>
      </xdr:nvSpPr>
      <xdr:spPr>
        <a:xfrm>
          <a:off x="54806850" y="2835275"/>
          <a:ext cx="1081489" cy="557076"/>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DON'T KNOW..3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30</xdr:col>
      <xdr:colOff>161925</xdr:colOff>
      <xdr:row>5</xdr:row>
      <xdr:rowOff>1543050</xdr:rowOff>
    </xdr:from>
    <xdr:ext cx="1081489" cy="557076"/>
    <xdr:sp macro="" textlink="">
      <xdr:nvSpPr>
        <xdr:cNvPr id="74" name="TextBox 31">
          <a:extLst>
            <a:ext uri="{FF2B5EF4-FFF2-40B4-BE49-F238E27FC236}">
              <a16:creationId xmlns:a16="http://schemas.microsoft.com/office/drawing/2014/main" id="{E5F7C41F-D5A8-45A6-A169-D039D06A9FBC}"/>
            </a:ext>
          </a:extLst>
        </xdr:cNvPr>
        <xdr:cNvSpPr txBox="1"/>
      </xdr:nvSpPr>
      <xdr:spPr>
        <a:xfrm>
          <a:off x="50542825" y="2844800"/>
          <a:ext cx="1081489" cy="557076"/>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FULL TIME....1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PART TIME....2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DON'T KNOW..3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31</xdr:col>
      <xdr:colOff>285750</xdr:colOff>
      <xdr:row>5</xdr:row>
      <xdr:rowOff>1530350</xdr:rowOff>
    </xdr:from>
    <xdr:ext cx="1081489" cy="440890"/>
    <xdr:sp macro="" textlink="">
      <xdr:nvSpPr>
        <xdr:cNvPr id="87" name="TextBox 31">
          <a:extLst>
            <a:ext uri="{FF2B5EF4-FFF2-40B4-BE49-F238E27FC236}">
              <a16:creationId xmlns:a16="http://schemas.microsoft.com/office/drawing/2014/main" id="{7830310F-D529-48AC-B524-098075B4F2FB}"/>
            </a:ext>
          </a:extLst>
        </xdr:cNvPr>
        <xdr:cNvSpPr txBox="1"/>
      </xdr:nvSpPr>
      <xdr:spPr>
        <a:xfrm>
          <a:off x="52736750" y="2832100"/>
          <a:ext cx="1081489" cy="440890"/>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FORMAL......1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INFORMAL....2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DON'T KNOW..3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55</xdr:col>
      <xdr:colOff>415925</xdr:colOff>
      <xdr:row>5</xdr:row>
      <xdr:rowOff>2095500</xdr:rowOff>
    </xdr:from>
    <xdr:ext cx="718705" cy="324704"/>
    <xdr:sp macro="" textlink="">
      <xdr:nvSpPr>
        <xdr:cNvPr id="91" name="TextBox 90">
          <a:extLst>
            <a:ext uri="{FF2B5EF4-FFF2-40B4-BE49-F238E27FC236}">
              <a16:creationId xmlns:a16="http://schemas.microsoft.com/office/drawing/2014/main" id="{B31BD160-F4D8-4E33-97BA-95416682719A}"/>
            </a:ext>
          </a:extLst>
        </xdr:cNvPr>
        <xdr:cNvSpPr txBox="1"/>
      </xdr:nvSpPr>
      <xdr:spPr>
        <a:xfrm>
          <a:off x="90836750" y="3400425"/>
          <a:ext cx="71870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57</xdr:col>
      <xdr:colOff>558800</xdr:colOff>
      <xdr:row>5</xdr:row>
      <xdr:rowOff>2114550</xdr:rowOff>
    </xdr:from>
    <xdr:ext cx="718705" cy="324704"/>
    <xdr:sp macro="" textlink="">
      <xdr:nvSpPr>
        <xdr:cNvPr id="92" name="TextBox 91">
          <a:extLst>
            <a:ext uri="{FF2B5EF4-FFF2-40B4-BE49-F238E27FC236}">
              <a16:creationId xmlns:a16="http://schemas.microsoft.com/office/drawing/2014/main" id="{C3757B25-0785-451F-8191-4FA3C0A5B266}"/>
            </a:ext>
          </a:extLst>
        </xdr:cNvPr>
        <xdr:cNvSpPr txBox="1"/>
      </xdr:nvSpPr>
      <xdr:spPr>
        <a:xfrm>
          <a:off x="92665550" y="3419475"/>
          <a:ext cx="71870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59</xdr:col>
      <xdr:colOff>476250</xdr:colOff>
      <xdr:row>5</xdr:row>
      <xdr:rowOff>2114550</xdr:rowOff>
    </xdr:from>
    <xdr:ext cx="718705" cy="324704"/>
    <xdr:sp macro="" textlink="">
      <xdr:nvSpPr>
        <xdr:cNvPr id="93" name="TextBox 92">
          <a:extLst>
            <a:ext uri="{FF2B5EF4-FFF2-40B4-BE49-F238E27FC236}">
              <a16:creationId xmlns:a16="http://schemas.microsoft.com/office/drawing/2014/main" id="{0487E4EE-AED6-4C6B-BCAA-532A8D9C416F}"/>
            </a:ext>
          </a:extLst>
        </xdr:cNvPr>
        <xdr:cNvSpPr txBox="1"/>
      </xdr:nvSpPr>
      <xdr:spPr>
        <a:xfrm>
          <a:off x="94268925" y="3419475"/>
          <a:ext cx="71870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54</xdr:col>
      <xdr:colOff>415925</xdr:colOff>
      <xdr:row>5</xdr:row>
      <xdr:rowOff>2095500</xdr:rowOff>
    </xdr:from>
    <xdr:ext cx="718705" cy="324704"/>
    <xdr:sp macro="" textlink="">
      <xdr:nvSpPr>
        <xdr:cNvPr id="95" name="TextBox 94">
          <a:extLst>
            <a:ext uri="{FF2B5EF4-FFF2-40B4-BE49-F238E27FC236}">
              <a16:creationId xmlns:a16="http://schemas.microsoft.com/office/drawing/2014/main" id="{34613C03-B1FD-426C-B6B5-363134CF7AD4}"/>
            </a:ext>
          </a:extLst>
        </xdr:cNvPr>
        <xdr:cNvSpPr txBox="1"/>
      </xdr:nvSpPr>
      <xdr:spPr>
        <a:xfrm>
          <a:off x="92522675" y="3400425"/>
          <a:ext cx="71870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56</xdr:col>
      <xdr:colOff>415925</xdr:colOff>
      <xdr:row>5</xdr:row>
      <xdr:rowOff>2095500</xdr:rowOff>
    </xdr:from>
    <xdr:ext cx="718705" cy="324704"/>
    <xdr:sp macro="" textlink="">
      <xdr:nvSpPr>
        <xdr:cNvPr id="96" name="TextBox 95">
          <a:extLst>
            <a:ext uri="{FF2B5EF4-FFF2-40B4-BE49-F238E27FC236}">
              <a16:creationId xmlns:a16="http://schemas.microsoft.com/office/drawing/2014/main" id="{BCEA40E2-463C-4508-885B-D0E262768A6E}"/>
            </a:ext>
          </a:extLst>
        </xdr:cNvPr>
        <xdr:cNvSpPr txBox="1"/>
      </xdr:nvSpPr>
      <xdr:spPr>
        <a:xfrm>
          <a:off x="90836750" y="3400425"/>
          <a:ext cx="71870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58</xdr:col>
      <xdr:colOff>162215</xdr:colOff>
      <xdr:row>5</xdr:row>
      <xdr:rowOff>2031134</xdr:rowOff>
    </xdr:from>
    <xdr:ext cx="1422400" cy="673261"/>
    <xdr:sp macro="" textlink="">
      <xdr:nvSpPr>
        <xdr:cNvPr id="97" name="TextBox 96">
          <a:extLst>
            <a:ext uri="{FF2B5EF4-FFF2-40B4-BE49-F238E27FC236}">
              <a16:creationId xmlns:a16="http://schemas.microsoft.com/office/drawing/2014/main" id="{5838A9FE-E337-4BD5-962C-249C180255D7}"/>
            </a:ext>
          </a:extLst>
        </xdr:cNvPr>
        <xdr:cNvSpPr txBox="1"/>
      </xdr:nvSpPr>
      <xdr:spPr>
        <a:xfrm>
          <a:off x="100000090" y="3294784"/>
          <a:ext cx="1422400" cy="673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a:t>
          </a:r>
        </a:p>
        <a:p>
          <a:r>
            <a:rPr lang="en-US" sz="800" b="0">
              <a:latin typeface="Courier New" pitchFamily="49" charset="0"/>
              <a:cs typeface="Courier New" pitchFamily="49" charset="0"/>
            </a:rPr>
            <a:t>HAVE NOT</a:t>
          </a:r>
          <a:r>
            <a:rPr lang="en-US" sz="800" b="0" baseline="0">
              <a:latin typeface="Courier New" pitchFamily="49" charset="0"/>
              <a:cs typeface="Courier New" pitchFamily="49" charset="0"/>
            </a:rPr>
            <a:t> YET RECEIVED A RESPONSE........3</a:t>
          </a:r>
          <a:r>
            <a:rPr lang="en-US" sz="800" b="0">
              <a:latin typeface="Courier New" pitchFamily="49" charset="0"/>
              <a:cs typeface="Courier New" pitchFamily="49" charset="0"/>
            </a:rPr>
            <a:t> </a:t>
          </a:r>
          <a:endParaRPr lang="en-US" sz="800" b="1">
            <a:latin typeface="Courier New" pitchFamily="49" charset="0"/>
            <a:cs typeface="Courier New" pitchFamily="49" charset="0"/>
          </a:endParaRPr>
        </a:p>
      </xdr:txBody>
    </xdr:sp>
    <xdr:clientData/>
  </xdr:oneCellAnchor>
  <xdr:oneCellAnchor>
    <xdr:from>
      <xdr:col>39</xdr:col>
      <xdr:colOff>558800</xdr:colOff>
      <xdr:row>5</xdr:row>
      <xdr:rowOff>2114550</xdr:rowOff>
    </xdr:from>
    <xdr:ext cx="718705" cy="324704"/>
    <xdr:sp macro="" textlink="">
      <xdr:nvSpPr>
        <xdr:cNvPr id="98" name="TextBox 97">
          <a:extLst>
            <a:ext uri="{FF2B5EF4-FFF2-40B4-BE49-F238E27FC236}">
              <a16:creationId xmlns:a16="http://schemas.microsoft.com/office/drawing/2014/main" id="{76224BB2-C26A-4475-99C7-C09F1A548308}"/>
            </a:ext>
          </a:extLst>
        </xdr:cNvPr>
        <xdr:cNvSpPr txBox="1"/>
      </xdr:nvSpPr>
      <xdr:spPr>
        <a:xfrm>
          <a:off x="65693925" y="3381375"/>
          <a:ext cx="71870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41</xdr:col>
      <xdr:colOff>476250</xdr:colOff>
      <xdr:row>5</xdr:row>
      <xdr:rowOff>2079913</xdr:rowOff>
    </xdr:from>
    <xdr:ext cx="718705" cy="324704"/>
    <xdr:sp macro="" textlink="">
      <xdr:nvSpPr>
        <xdr:cNvPr id="99" name="TextBox 98">
          <a:extLst>
            <a:ext uri="{FF2B5EF4-FFF2-40B4-BE49-F238E27FC236}">
              <a16:creationId xmlns:a16="http://schemas.microsoft.com/office/drawing/2014/main" id="{4AC8C115-EF58-49F1-B0D3-71D0CB5C2118}"/>
            </a:ext>
          </a:extLst>
        </xdr:cNvPr>
        <xdr:cNvSpPr txBox="1"/>
      </xdr:nvSpPr>
      <xdr:spPr>
        <a:xfrm>
          <a:off x="71596250" y="3386199"/>
          <a:ext cx="71870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40</xdr:col>
      <xdr:colOff>162215</xdr:colOff>
      <xdr:row>5</xdr:row>
      <xdr:rowOff>2031134</xdr:rowOff>
    </xdr:from>
    <xdr:ext cx="1422400" cy="673261"/>
    <xdr:sp macro="" textlink="">
      <xdr:nvSpPr>
        <xdr:cNvPr id="100" name="TextBox 99">
          <a:extLst>
            <a:ext uri="{FF2B5EF4-FFF2-40B4-BE49-F238E27FC236}">
              <a16:creationId xmlns:a16="http://schemas.microsoft.com/office/drawing/2014/main" id="{34140612-C048-4F95-B5F2-619D206C6389}"/>
            </a:ext>
          </a:extLst>
        </xdr:cNvPr>
        <xdr:cNvSpPr txBox="1"/>
      </xdr:nvSpPr>
      <xdr:spPr>
        <a:xfrm>
          <a:off x="66976915" y="3294784"/>
          <a:ext cx="1422400" cy="673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a:t>
          </a:r>
        </a:p>
        <a:p>
          <a:r>
            <a:rPr lang="en-US" sz="800" b="0">
              <a:latin typeface="Courier New" pitchFamily="49" charset="0"/>
              <a:cs typeface="Courier New" pitchFamily="49" charset="0"/>
            </a:rPr>
            <a:t>HAVE NOT</a:t>
          </a:r>
          <a:r>
            <a:rPr lang="en-US" sz="800" b="0" baseline="0">
              <a:latin typeface="Courier New" pitchFamily="49" charset="0"/>
              <a:cs typeface="Courier New" pitchFamily="49" charset="0"/>
            </a:rPr>
            <a:t> YET RECEIVED A RESPONSE........3</a:t>
          </a:r>
          <a:r>
            <a:rPr lang="en-US" sz="800" b="0">
              <a:latin typeface="Courier New" pitchFamily="49" charset="0"/>
              <a:cs typeface="Courier New" pitchFamily="49" charset="0"/>
            </a:rPr>
            <a:t> </a:t>
          </a:r>
          <a:endParaRPr lang="en-US" sz="800" b="1">
            <a:latin typeface="Courier New" pitchFamily="49" charset="0"/>
            <a:cs typeface="Courier New" pitchFamily="49" charset="0"/>
          </a:endParaRPr>
        </a:p>
      </xdr:txBody>
    </xdr:sp>
    <xdr:clientData/>
  </xdr:oneCellAnchor>
  <xdr:oneCellAnchor>
    <xdr:from>
      <xdr:col>70</xdr:col>
      <xdr:colOff>428625</xdr:colOff>
      <xdr:row>5</xdr:row>
      <xdr:rowOff>1647825</xdr:rowOff>
    </xdr:from>
    <xdr:ext cx="675409" cy="336952"/>
    <xdr:sp macro="" textlink="">
      <xdr:nvSpPr>
        <xdr:cNvPr id="102" name="TextBox 101">
          <a:extLst>
            <a:ext uri="{FF2B5EF4-FFF2-40B4-BE49-F238E27FC236}">
              <a16:creationId xmlns:a16="http://schemas.microsoft.com/office/drawing/2014/main" id="{68E6E03F-908B-43F1-90A1-F8B264B7B200}"/>
            </a:ext>
          </a:extLst>
        </xdr:cNvPr>
        <xdr:cNvSpPr txBox="1"/>
      </xdr:nvSpPr>
      <xdr:spPr>
        <a:xfrm>
          <a:off x="123453525" y="2952750"/>
          <a:ext cx="675409" cy="3369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br>
            <a:rPr kumimoji="0" lang="en-US" sz="1100" b="0" i="0" u="none" strike="noStrike" kern="0" cap="all" spc="0" normalizeH="0" baseline="0" noProof="0">
              <a:ln>
                <a:noFill/>
              </a:ln>
              <a:solidFill>
                <a:sysClr val="windowText" lastClr="000000"/>
              </a:solidFill>
              <a:effectLst/>
              <a:uLnTx/>
              <a:uFillTx/>
              <a:latin typeface="Calibri" panose="020F0502020204030204"/>
              <a:ea typeface="+mn-ea"/>
              <a:cs typeface="+mn-cs"/>
            </a:rPr>
          </a:b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71</xdr:col>
      <xdr:colOff>409575</xdr:colOff>
      <xdr:row>5</xdr:row>
      <xdr:rowOff>1647825</xdr:rowOff>
    </xdr:from>
    <xdr:ext cx="675409" cy="336952"/>
    <xdr:sp macro="" textlink="">
      <xdr:nvSpPr>
        <xdr:cNvPr id="103" name="TextBox 102">
          <a:extLst>
            <a:ext uri="{FF2B5EF4-FFF2-40B4-BE49-F238E27FC236}">
              <a16:creationId xmlns:a16="http://schemas.microsoft.com/office/drawing/2014/main" id="{E0EBD39F-1821-4194-8F10-60701C073986}"/>
            </a:ext>
          </a:extLst>
        </xdr:cNvPr>
        <xdr:cNvSpPr txBox="1"/>
      </xdr:nvSpPr>
      <xdr:spPr>
        <a:xfrm>
          <a:off x="125158500" y="2952750"/>
          <a:ext cx="675409" cy="3369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br>
            <a:rPr kumimoji="0" lang="en-US" sz="1100" b="0" i="0" u="none" strike="noStrike" kern="0" cap="all" spc="0" normalizeH="0" baseline="0" noProof="0">
              <a:ln>
                <a:noFill/>
              </a:ln>
              <a:solidFill>
                <a:sysClr val="windowText" lastClr="000000"/>
              </a:solidFill>
              <a:effectLst/>
              <a:uLnTx/>
              <a:uFillTx/>
              <a:latin typeface="Calibri" panose="020F0502020204030204"/>
              <a:ea typeface="+mn-ea"/>
              <a:cs typeface="+mn-cs"/>
            </a:rPr>
          </a:b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twoCellAnchor>
    <xdr:from>
      <xdr:col>51</xdr:col>
      <xdr:colOff>111125</xdr:colOff>
      <xdr:row>5</xdr:row>
      <xdr:rowOff>1504950</xdr:rowOff>
    </xdr:from>
    <xdr:to>
      <xdr:col>51</xdr:col>
      <xdr:colOff>1637030</xdr:colOff>
      <xdr:row>5</xdr:row>
      <xdr:rowOff>2276475</xdr:rowOff>
    </xdr:to>
    <xdr:sp macro="" textlink="">
      <xdr:nvSpPr>
        <xdr:cNvPr id="104" name="TextBox 33">
          <a:extLst>
            <a:ext uri="{FF2B5EF4-FFF2-40B4-BE49-F238E27FC236}">
              <a16:creationId xmlns:a16="http://schemas.microsoft.com/office/drawing/2014/main" id="{3E3F0E48-118B-4864-A034-3A3A6237E51D}"/>
            </a:ext>
          </a:extLst>
        </xdr:cNvPr>
        <xdr:cNvSpPr txBox="1"/>
      </xdr:nvSpPr>
      <xdr:spPr>
        <a:xfrm>
          <a:off x="90522425" y="2809875"/>
          <a:ext cx="1525905" cy="771525"/>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HIGHER THAN USUAL...1</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THE SAME AS USUAL...2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LESS THAN USUAL.....3</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DID NOT SELL........4</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52</xdr:col>
      <xdr:colOff>95250</xdr:colOff>
      <xdr:row>5</xdr:row>
      <xdr:rowOff>1504950</xdr:rowOff>
    </xdr:from>
    <xdr:to>
      <xdr:col>52</xdr:col>
      <xdr:colOff>1621155</xdr:colOff>
      <xdr:row>5</xdr:row>
      <xdr:rowOff>2276475</xdr:rowOff>
    </xdr:to>
    <xdr:sp macro="" textlink="">
      <xdr:nvSpPr>
        <xdr:cNvPr id="106" name="TextBox 33">
          <a:extLst>
            <a:ext uri="{FF2B5EF4-FFF2-40B4-BE49-F238E27FC236}">
              <a16:creationId xmlns:a16="http://schemas.microsoft.com/office/drawing/2014/main" id="{7B28E98C-79B3-4176-AD5C-3F5BE3C29B97}"/>
            </a:ext>
          </a:extLst>
        </xdr:cNvPr>
        <xdr:cNvSpPr txBox="1"/>
      </xdr:nvSpPr>
      <xdr:spPr>
        <a:xfrm>
          <a:off x="92202000" y="2809875"/>
          <a:ext cx="1525905" cy="771525"/>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HIGHER THAN USUAL...1</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THE SAME AS USUAL...2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LESS THAN USUAL.....3</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DID NOT SELL........4</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53</xdr:col>
      <xdr:colOff>66675</xdr:colOff>
      <xdr:row>5</xdr:row>
      <xdr:rowOff>1533525</xdr:rowOff>
    </xdr:from>
    <xdr:to>
      <xdr:col>53</xdr:col>
      <xdr:colOff>1592580</xdr:colOff>
      <xdr:row>5</xdr:row>
      <xdr:rowOff>2305050</xdr:rowOff>
    </xdr:to>
    <xdr:sp macro="" textlink="">
      <xdr:nvSpPr>
        <xdr:cNvPr id="109" name="TextBox 33">
          <a:extLst>
            <a:ext uri="{FF2B5EF4-FFF2-40B4-BE49-F238E27FC236}">
              <a16:creationId xmlns:a16="http://schemas.microsoft.com/office/drawing/2014/main" id="{386688B6-51E0-4AC3-AEF8-2B829225E509}"/>
            </a:ext>
          </a:extLst>
        </xdr:cNvPr>
        <xdr:cNvSpPr txBox="1"/>
      </xdr:nvSpPr>
      <xdr:spPr>
        <a:xfrm>
          <a:off x="93859350" y="2838450"/>
          <a:ext cx="1525905" cy="771525"/>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HIGHER THAN USUAL...1</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THE SAME AS USUAL...2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LESS THAN USUAL.....3</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DID NOT SELL........4</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259906</xdr:colOff>
      <xdr:row>5</xdr:row>
      <xdr:rowOff>1684577</xdr:rowOff>
    </xdr:from>
    <xdr:ext cx="1106755" cy="440890"/>
    <xdr:sp macro="" textlink="">
      <xdr:nvSpPr>
        <xdr:cNvPr id="2" name="TextBox 2">
          <a:extLst>
            <a:ext uri="{FF2B5EF4-FFF2-40B4-BE49-F238E27FC236}">
              <a16:creationId xmlns:a16="http://schemas.microsoft.com/office/drawing/2014/main" id="{24CB282C-5C8C-4A59-A4AF-C01824A7647A}"/>
            </a:ext>
          </a:extLst>
        </xdr:cNvPr>
        <xdr:cNvSpPr txBox="1"/>
      </xdr:nvSpPr>
      <xdr:spPr>
        <a:xfrm>
          <a:off x="4457256" y="2525952"/>
          <a:ext cx="110675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45</xdr:col>
      <xdr:colOff>843775</xdr:colOff>
      <xdr:row>5</xdr:row>
      <xdr:rowOff>1326971</xdr:rowOff>
    </xdr:from>
    <xdr:ext cx="1202338" cy="336952"/>
    <xdr:sp macro="" textlink="">
      <xdr:nvSpPr>
        <xdr:cNvPr id="3" name="TextBox 2">
          <a:extLst>
            <a:ext uri="{FF2B5EF4-FFF2-40B4-BE49-F238E27FC236}">
              <a16:creationId xmlns:a16="http://schemas.microsoft.com/office/drawing/2014/main" id="{8073BFEB-D568-43DE-A6E3-4F7E727D7ED0}"/>
            </a:ext>
          </a:extLst>
        </xdr:cNvPr>
        <xdr:cNvSpPr txBox="1"/>
      </xdr:nvSpPr>
      <xdr:spPr>
        <a:xfrm>
          <a:off x="49995950" y="2161996"/>
          <a:ext cx="1202338" cy="3369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br>
            <a:rPr kumimoji="0" lang="en-US" sz="1100" b="0" i="0" u="none" strike="noStrike" kern="0" cap="all" spc="0" normalizeH="0" baseline="0" noProof="0">
              <a:ln>
                <a:noFill/>
              </a:ln>
              <a:solidFill>
                <a:sysClr val="windowText" lastClr="000000"/>
              </a:solidFill>
              <a:effectLst/>
              <a:uLnTx/>
              <a:uFillTx/>
              <a:latin typeface="Calibri" panose="020F0502020204030204"/>
              <a:ea typeface="+mn-ea"/>
              <a:cs typeface="+mn-cs"/>
            </a:rPr>
          </a:b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14</xdr:col>
      <xdr:colOff>220518</xdr:colOff>
      <xdr:row>5</xdr:row>
      <xdr:rowOff>1450109</xdr:rowOff>
    </xdr:from>
    <xdr:ext cx="1081489" cy="324704"/>
    <xdr:sp macro="" textlink="">
      <xdr:nvSpPr>
        <xdr:cNvPr id="4" name="TextBox 31">
          <a:extLst>
            <a:ext uri="{FF2B5EF4-FFF2-40B4-BE49-F238E27FC236}">
              <a16:creationId xmlns:a16="http://schemas.microsoft.com/office/drawing/2014/main" id="{CB8DF8D1-8940-4181-B2DE-295D4BE6BB50}"/>
            </a:ext>
          </a:extLst>
        </xdr:cNvPr>
        <xdr:cNvSpPr txBox="1"/>
      </xdr:nvSpPr>
      <xdr:spPr>
        <a:xfrm>
          <a:off x="14438168" y="2288309"/>
          <a:ext cx="1081489" cy="324704"/>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39</xdr:col>
      <xdr:colOff>495300</xdr:colOff>
      <xdr:row>5</xdr:row>
      <xdr:rowOff>1339850</xdr:rowOff>
    </xdr:from>
    <xdr:ext cx="1081489" cy="324704"/>
    <xdr:sp macro="" textlink="">
      <xdr:nvSpPr>
        <xdr:cNvPr id="5" name="TextBox 4">
          <a:extLst>
            <a:ext uri="{FF2B5EF4-FFF2-40B4-BE49-F238E27FC236}">
              <a16:creationId xmlns:a16="http://schemas.microsoft.com/office/drawing/2014/main" id="{5541BAAC-9266-4A07-AB88-B7EC23B8D5AD}"/>
            </a:ext>
          </a:extLst>
        </xdr:cNvPr>
        <xdr:cNvSpPr txBox="1"/>
      </xdr:nvSpPr>
      <xdr:spPr>
        <a:xfrm>
          <a:off x="42338625" y="2181225"/>
          <a:ext cx="1081489"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44</xdr:col>
      <xdr:colOff>636058</xdr:colOff>
      <xdr:row>5</xdr:row>
      <xdr:rowOff>1334206</xdr:rowOff>
    </xdr:from>
    <xdr:ext cx="1479550" cy="324704"/>
    <xdr:sp macro="" textlink="">
      <xdr:nvSpPr>
        <xdr:cNvPr id="6" name="TextBox 5">
          <a:extLst>
            <a:ext uri="{FF2B5EF4-FFF2-40B4-BE49-F238E27FC236}">
              <a16:creationId xmlns:a16="http://schemas.microsoft.com/office/drawing/2014/main" id="{106E5B9C-C35D-461F-BA39-2E969148652E}"/>
            </a:ext>
          </a:extLst>
        </xdr:cNvPr>
        <xdr:cNvSpPr txBox="1"/>
      </xdr:nvSpPr>
      <xdr:spPr>
        <a:xfrm>
          <a:off x="47283158" y="2172406"/>
          <a:ext cx="14795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0</xdr:col>
      <xdr:colOff>133351</xdr:colOff>
      <xdr:row>5</xdr:row>
      <xdr:rowOff>1647825</xdr:rowOff>
    </xdr:from>
    <xdr:ext cx="1200150" cy="557076"/>
    <xdr:sp macro="" textlink="">
      <xdr:nvSpPr>
        <xdr:cNvPr id="7" name="TextBox 2">
          <a:extLst>
            <a:ext uri="{FF2B5EF4-FFF2-40B4-BE49-F238E27FC236}">
              <a16:creationId xmlns:a16="http://schemas.microsoft.com/office/drawing/2014/main" id="{319322A8-3479-42A7-B461-94516A5E80DF}"/>
            </a:ext>
          </a:extLst>
        </xdr:cNvPr>
        <xdr:cNvSpPr txBox="1"/>
      </xdr:nvSpPr>
      <xdr:spPr>
        <a:xfrm>
          <a:off x="133351" y="2482850"/>
          <a:ext cx="1200150"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a:t>
          </a:r>
        </a:p>
        <a:p>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9</xdr:col>
      <xdr:colOff>215809</xdr:colOff>
      <xdr:row>5</xdr:row>
      <xdr:rowOff>1552286</xdr:rowOff>
    </xdr:from>
    <xdr:ext cx="1106755" cy="440890"/>
    <xdr:sp macro="" textlink="">
      <xdr:nvSpPr>
        <xdr:cNvPr id="8" name="TextBox 2">
          <a:extLst>
            <a:ext uri="{FF2B5EF4-FFF2-40B4-BE49-F238E27FC236}">
              <a16:creationId xmlns:a16="http://schemas.microsoft.com/office/drawing/2014/main" id="{D559779B-9652-4013-9E64-4E4B81B8DBFA}"/>
            </a:ext>
          </a:extLst>
        </xdr:cNvPr>
        <xdr:cNvSpPr txBox="1"/>
      </xdr:nvSpPr>
      <xdr:spPr>
        <a:xfrm>
          <a:off x="8877209" y="2393661"/>
          <a:ext cx="110675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a:t>
          </a:r>
        </a:p>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15</xdr:col>
      <xdr:colOff>190500</xdr:colOff>
      <xdr:row>5</xdr:row>
      <xdr:rowOff>1400175</xdr:rowOff>
    </xdr:from>
    <xdr:to>
      <xdr:col>15</xdr:col>
      <xdr:colOff>1381125</xdr:colOff>
      <xdr:row>5</xdr:row>
      <xdr:rowOff>2369820</xdr:rowOff>
    </xdr:to>
    <xdr:sp macro="" textlink="">
      <xdr:nvSpPr>
        <xdr:cNvPr id="9" name="TextBox 12">
          <a:extLst>
            <a:ext uri="{FF2B5EF4-FFF2-40B4-BE49-F238E27FC236}">
              <a16:creationId xmlns:a16="http://schemas.microsoft.com/office/drawing/2014/main" id="{AD8C54DA-F616-4DAC-969A-CB348C107DB8}"/>
            </a:ext>
          </a:extLst>
        </xdr:cNvPr>
        <xdr:cNvSpPr txBox="1"/>
      </xdr:nvSpPr>
      <xdr:spPr>
        <a:xfrm>
          <a:off x="15944850" y="2235200"/>
          <a:ext cx="1187450" cy="975995"/>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INCREASED......1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THE SAME ......2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REDUCED........3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PAYMENT ....4</a:t>
          </a: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a:t>
          </a:r>
        </a:p>
      </xdr:txBody>
    </xdr:sp>
    <xdr:clientData/>
  </xdr:twoCellAnchor>
  <xdr:twoCellAnchor>
    <xdr:from>
      <xdr:col>16</xdr:col>
      <xdr:colOff>312738</xdr:colOff>
      <xdr:row>5</xdr:row>
      <xdr:rowOff>1376363</xdr:rowOff>
    </xdr:from>
    <xdr:to>
      <xdr:col>16</xdr:col>
      <xdr:colOff>1503363</xdr:colOff>
      <xdr:row>5</xdr:row>
      <xdr:rowOff>2346008</xdr:rowOff>
    </xdr:to>
    <xdr:sp macro="" textlink="">
      <xdr:nvSpPr>
        <xdr:cNvPr id="10" name="TextBox 12">
          <a:extLst>
            <a:ext uri="{FF2B5EF4-FFF2-40B4-BE49-F238E27FC236}">
              <a16:creationId xmlns:a16="http://schemas.microsoft.com/office/drawing/2014/main" id="{54DBC497-F762-48E4-8E6E-13F69D3F86F9}"/>
            </a:ext>
          </a:extLst>
        </xdr:cNvPr>
        <xdr:cNvSpPr txBox="1"/>
      </xdr:nvSpPr>
      <xdr:spPr>
        <a:xfrm>
          <a:off x="17803813" y="2217738"/>
          <a:ext cx="1187450" cy="966470"/>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INCREASED......1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THE SAME ......2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REDUCED........3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PAYMENT ....4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oneCellAnchor>
    <xdr:from>
      <xdr:col>29</xdr:col>
      <xdr:colOff>198170</xdr:colOff>
      <xdr:row>5</xdr:row>
      <xdr:rowOff>1234786</xdr:rowOff>
    </xdr:from>
    <xdr:ext cx="1106755" cy="440890"/>
    <xdr:sp macro="" textlink="">
      <xdr:nvSpPr>
        <xdr:cNvPr id="11" name="TextBox 2">
          <a:extLst>
            <a:ext uri="{FF2B5EF4-FFF2-40B4-BE49-F238E27FC236}">
              <a16:creationId xmlns:a16="http://schemas.microsoft.com/office/drawing/2014/main" id="{9FA4C930-BD85-4F69-B38F-DEA6526495C7}"/>
            </a:ext>
          </a:extLst>
        </xdr:cNvPr>
        <xdr:cNvSpPr txBox="1"/>
      </xdr:nvSpPr>
      <xdr:spPr>
        <a:xfrm>
          <a:off x="26223645" y="2069811"/>
          <a:ext cx="110675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30</xdr:col>
      <xdr:colOff>209551</xdr:colOff>
      <xdr:row>5</xdr:row>
      <xdr:rowOff>974271</xdr:rowOff>
    </xdr:from>
    <xdr:to>
      <xdr:col>30</xdr:col>
      <xdr:colOff>2962275</xdr:colOff>
      <xdr:row>5</xdr:row>
      <xdr:rowOff>3749039</xdr:rowOff>
    </xdr:to>
    <xdr:sp macro="" textlink="">
      <xdr:nvSpPr>
        <xdr:cNvPr id="12" name="Text 32">
          <a:extLst>
            <a:ext uri="{FF2B5EF4-FFF2-40B4-BE49-F238E27FC236}">
              <a16:creationId xmlns:a16="http://schemas.microsoft.com/office/drawing/2014/main" id="{D11A370E-5B4F-4733-B6BC-D9B8CFC471EA}"/>
            </a:ext>
          </a:extLst>
        </xdr:cNvPr>
        <xdr:cNvSpPr txBox="1">
          <a:spLocks noChangeArrowheads="1"/>
        </xdr:cNvSpPr>
      </xdr:nvSpPr>
      <xdr:spPr bwMode="auto">
        <a:xfrm flipV="1">
          <a:off x="27765376" y="1812471"/>
          <a:ext cx="2749549" cy="2771593"/>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BUSINESS / GOV'T CLOSED DUE TO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CORONAVIRUS LEGAL RESTRICTIONS ...........1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BUSINESS / GOV'T CLOSED FOR ANOTHER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REASON ...................................2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LAID OFF WHILE BUSINESS CONTINUES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FURLOUGH .................................4</a:t>
          </a:r>
        </a:p>
        <a:p>
          <a:r>
            <a:rPr lang="en-US" sz="800">
              <a:solidFill>
                <a:sysClr val="windowText" lastClr="000000"/>
              </a:solidFill>
              <a:effectLst/>
              <a:latin typeface="Courier New" panose="02070309020205020404" pitchFamily="49" charset="0"/>
              <a:ea typeface="+mn-ea"/>
              <a:cs typeface="Courier New" panose="02070309020205020404" pitchFamily="49" charset="0"/>
            </a:rPr>
            <a:t>VACATION .................................5</a:t>
          </a:r>
        </a:p>
        <a:p>
          <a:r>
            <a:rPr lang="en-US" sz="800">
              <a:solidFill>
                <a:sysClr val="windowText" lastClr="000000"/>
              </a:solidFill>
              <a:effectLst/>
              <a:latin typeface="Courier New" panose="02070309020205020404" pitchFamily="49" charset="0"/>
              <a:ea typeface="+mn-ea"/>
              <a:cs typeface="Courier New" panose="02070309020205020404" pitchFamily="49" charset="0"/>
            </a:rPr>
            <a:t>ILL /  QUARANTINED .......................6</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NEED TO CARE FOR ILL RELATIVE ............7</a:t>
          </a:r>
        </a:p>
        <a:p>
          <a:r>
            <a:rPr lang="en-US" sz="800">
              <a:solidFill>
                <a:sysClr val="windowText" lastClr="000000"/>
              </a:solidFill>
              <a:effectLst/>
              <a:latin typeface="Courier New" panose="02070309020205020404" pitchFamily="49" charset="0"/>
              <a:ea typeface="+mn-ea"/>
              <a:cs typeface="Courier New" panose="02070309020205020404" pitchFamily="49" charset="0"/>
            </a:rPr>
            <a:t>PROVIDE CHILD CARE FOR HOUSEHOLD MEMBER...8</a:t>
          </a:r>
        </a:p>
        <a:p>
          <a:r>
            <a:rPr lang="en-US" sz="800">
              <a:solidFill>
                <a:sysClr val="windowText" lastClr="000000"/>
              </a:solidFill>
              <a:effectLst/>
              <a:latin typeface="Courier New" panose="02070309020205020404" pitchFamily="49" charset="0"/>
              <a:ea typeface="+mn-ea"/>
              <a:cs typeface="Courier New" panose="02070309020205020404" pitchFamily="49" charset="0"/>
            </a:rPr>
            <a:t>SEASONAL WORKER ..........................9</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RETIRED .................................10</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ABLE TO GO TO FARM DUE TO MOVEMENT RESTRICTIONS ............................11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ABLE TO FARM DUE TO LACK OF INPUTS ..12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FARMING SEASON ......................13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(PLEASE SPECIFY) ..................14</a:t>
          </a:r>
        </a:p>
        <a:p>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a:p>
          <a:r>
            <a:rPr lang="en-US" sz="800">
              <a:solidFill>
                <a:sysClr val="windowText" lastClr="000000"/>
              </a:solidFill>
              <a:effectLst/>
              <a:latin typeface="Courier New" panose="02070309020205020404" pitchFamily="49" charset="0"/>
              <a:ea typeface="+mn-ea"/>
              <a:cs typeface="Courier New" panose="02070309020205020404" pitchFamily="49" charset="0"/>
            </a:rPr>
            <a:t>	</a:t>
          </a:r>
        </a:p>
        <a:p>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a:p>
          <a:endParaRPr lang="en-US" sz="800" b="0" i="0" strike="noStrike" baseline="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oneCellAnchor>
    <xdr:from>
      <xdr:col>36</xdr:col>
      <xdr:colOff>220518</xdr:colOff>
      <xdr:row>5</xdr:row>
      <xdr:rowOff>1450109</xdr:rowOff>
    </xdr:from>
    <xdr:ext cx="1081489" cy="324704"/>
    <xdr:sp macro="" textlink="">
      <xdr:nvSpPr>
        <xdr:cNvPr id="13" name="TextBox 31">
          <a:extLst>
            <a:ext uri="{FF2B5EF4-FFF2-40B4-BE49-F238E27FC236}">
              <a16:creationId xmlns:a16="http://schemas.microsoft.com/office/drawing/2014/main" id="{9B88C527-B937-4A2A-923C-8A058A49269B}"/>
            </a:ext>
          </a:extLst>
        </xdr:cNvPr>
        <xdr:cNvSpPr txBox="1"/>
      </xdr:nvSpPr>
      <xdr:spPr>
        <a:xfrm>
          <a:off x="36498068" y="2288309"/>
          <a:ext cx="1081489" cy="324704"/>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31</xdr:col>
      <xdr:colOff>198170</xdr:colOff>
      <xdr:row>5</xdr:row>
      <xdr:rowOff>1234786</xdr:rowOff>
    </xdr:from>
    <xdr:ext cx="1106755" cy="440890"/>
    <xdr:sp macro="" textlink="">
      <xdr:nvSpPr>
        <xdr:cNvPr id="15" name="TextBox 2">
          <a:extLst>
            <a:ext uri="{FF2B5EF4-FFF2-40B4-BE49-F238E27FC236}">
              <a16:creationId xmlns:a16="http://schemas.microsoft.com/office/drawing/2014/main" id="{D0F36F5B-9461-435D-95AD-0CFB12F593C1}"/>
            </a:ext>
          </a:extLst>
        </xdr:cNvPr>
        <xdr:cNvSpPr txBox="1"/>
      </xdr:nvSpPr>
      <xdr:spPr>
        <a:xfrm>
          <a:off x="31005195" y="2069811"/>
          <a:ext cx="110675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&gt;&gt;Q20</a:t>
          </a: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37</xdr:col>
      <xdr:colOff>190500</xdr:colOff>
      <xdr:row>5</xdr:row>
      <xdr:rowOff>1400175</xdr:rowOff>
    </xdr:from>
    <xdr:to>
      <xdr:col>37</xdr:col>
      <xdr:colOff>1381125</xdr:colOff>
      <xdr:row>5</xdr:row>
      <xdr:rowOff>2369820</xdr:rowOff>
    </xdr:to>
    <xdr:sp macro="" textlink="">
      <xdr:nvSpPr>
        <xdr:cNvPr id="16" name="TextBox 12">
          <a:extLst>
            <a:ext uri="{FF2B5EF4-FFF2-40B4-BE49-F238E27FC236}">
              <a16:creationId xmlns:a16="http://schemas.microsoft.com/office/drawing/2014/main" id="{09811BF0-2CF2-4E40-9205-C7C22D992FD7}"/>
            </a:ext>
          </a:extLst>
        </xdr:cNvPr>
        <xdr:cNvSpPr txBox="1"/>
      </xdr:nvSpPr>
      <xdr:spPr>
        <a:xfrm>
          <a:off x="38004750" y="2235200"/>
          <a:ext cx="1187450" cy="975995"/>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INCREASED......1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THE SAME ......2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REDUCED........3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PAYMENT ....4</a:t>
          </a: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a:t>
          </a:r>
        </a:p>
      </xdr:txBody>
    </xdr:sp>
    <xdr:clientData/>
  </xdr:twoCellAnchor>
  <xdr:twoCellAnchor>
    <xdr:from>
      <xdr:col>38</xdr:col>
      <xdr:colOff>447675</xdr:colOff>
      <xdr:row>5</xdr:row>
      <xdr:rowOff>1400175</xdr:rowOff>
    </xdr:from>
    <xdr:to>
      <xdr:col>38</xdr:col>
      <xdr:colOff>1638300</xdr:colOff>
      <xdr:row>5</xdr:row>
      <xdr:rowOff>2369820</xdr:rowOff>
    </xdr:to>
    <xdr:sp macro="" textlink="">
      <xdr:nvSpPr>
        <xdr:cNvPr id="17" name="TextBox 12">
          <a:extLst>
            <a:ext uri="{FF2B5EF4-FFF2-40B4-BE49-F238E27FC236}">
              <a16:creationId xmlns:a16="http://schemas.microsoft.com/office/drawing/2014/main" id="{90614EAE-066C-473E-8BDE-6C5105972103}"/>
            </a:ext>
          </a:extLst>
        </xdr:cNvPr>
        <xdr:cNvSpPr txBox="1"/>
      </xdr:nvSpPr>
      <xdr:spPr>
        <a:xfrm>
          <a:off x="39992300" y="2235200"/>
          <a:ext cx="1193800" cy="975995"/>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INCREASED......1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THE SAME ......2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REDUCED........3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PAYMENT ....4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oneCellAnchor>
    <xdr:from>
      <xdr:col>17</xdr:col>
      <xdr:colOff>17639</xdr:colOff>
      <xdr:row>5</xdr:row>
      <xdr:rowOff>1402292</xdr:rowOff>
    </xdr:from>
    <xdr:ext cx="1200150" cy="440890"/>
    <xdr:sp macro="" textlink="">
      <xdr:nvSpPr>
        <xdr:cNvPr id="18" name="TextBox 2">
          <a:extLst>
            <a:ext uri="{FF2B5EF4-FFF2-40B4-BE49-F238E27FC236}">
              <a16:creationId xmlns:a16="http://schemas.microsoft.com/office/drawing/2014/main" id="{9F78D017-BBA6-407E-BEDB-80D138964E90}"/>
            </a:ext>
          </a:extLst>
        </xdr:cNvPr>
        <xdr:cNvSpPr txBox="1"/>
      </xdr:nvSpPr>
      <xdr:spPr>
        <a:xfrm>
          <a:off x="19286714" y="2237317"/>
          <a:ext cx="120015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22</xdr:col>
      <xdr:colOff>158750</xdr:colOff>
      <xdr:row>5</xdr:row>
      <xdr:rowOff>1949097</xdr:rowOff>
    </xdr:from>
    <xdr:ext cx="1200150" cy="557076"/>
    <xdr:sp macro="" textlink="">
      <xdr:nvSpPr>
        <xdr:cNvPr id="19" name="TextBox 2">
          <a:extLst>
            <a:ext uri="{FF2B5EF4-FFF2-40B4-BE49-F238E27FC236}">
              <a16:creationId xmlns:a16="http://schemas.microsoft.com/office/drawing/2014/main" id="{7472AC82-44EC-4C8F-88D4-92BFB5CBA9E9}"/>
            </a:ext>
          </a:extLst>
        </xdr:cNvPr>
        <xdr:cNvSpPr txBox="1"/>
      </xdr:nvSpPr>
      <xdr:spPr>
        <a:xfrm>
          <a:off x="21983700" y="2790472"/>
          <a:ext cx="1200150"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40</xdr:col>
      <xdr:colOff>361597</xdr:colOff>
      <xdr:row>5</xdr:row>
      <xdr:rowOff>1278821</xdr:rowOff>
    </xdr:from>
    <xdr:to>
      <xdr:col>40</xdr:col>
      <xdr:colOff>1966737</xdr:colOff>
      <xdr:row>5</xdr:row>
      <xdr:rowOff>2010835</xdr:rowOff>
    </xdr:to>
    <xdr:sp macro="" textlink="">
      <xdr:nvSpPr>
        <xdr:cNvPr id="20" name="TextBox 35">
          <a:extLst>
            <a:ext uri="{FF2B5EF4-FFF2-40B4-BE49-F238E27FC236}">
              <a16:creationId xmlns:a16="http://schemas.microsoft.com/office/drawing/2014/main" id="{46E2FA08-1ED5-4D6F-8FC1-0CCEF32AA455}"/>
            </a:ext>
          </a:extLst>
        </xdr:cNvPr>
        <xdr:cNvSpPr txBox="1"/>
      </xdr:nvSpPr>
      <xdr:spPr>
        <a:xfrm>
          <a:off x="44500447" y="2117021"/>
          <a:ext cx="1608315" cy="728839"/>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HIGHER THAN USUAL...1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THE SAME AS USUAL...2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LESS THAN USUAL.....3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INCOME...........4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46</xdr:col>
      <xdr:colOff>194028</xdr:colOff>
      <xdr:row>5</xdr:row>
      <xdr:rowOff>978958</xdr:rowOff>
    </xdr:from>
    <xdr:to>
      <xdr:col>46</xdr:col>
      <xdr:colOff>2954373</xdr:colOff>
      <xdr:row>5</xdr:row>
      <xdr:rowOff>3620558</xdr:rowOff>
    </xdr:to>
    <xdr:sp macro="" textlink="">
      <xdr:nvSpPr>
        <xdr:cNvPr id="21" name="TextBox 10">
          <a:extLst>
            <a:ext uri="{FF2B5EF4-FFF2-40B4-BE49-F238E27FC236}">
              <a16:creationId xmlns:a16="http://schemas.microsoft.com/office/drawing/2014/main" id="{30C9D5B5-62FE-4E57-9619-73AE88436E07}"/>
            </a:ext>
          </a:extLst>
        </xdr:cNvPr>
        <xdr:cNvSpPr txBox="1"/>
      </xdr:nvSpPr>
      <xdr:spPr>
        <a:xfrm>
          <a:off x="51851278" y="1820333"/>
          <a:ext cx="2757170" cy="2638425"/>
        </a:xfrm>
        <a:prstGeom prst="rect">
          <a:avLst/>
        </a:prstGeom>
        <a:solidFill>
          <a:sysClr val="window" lastClr="FFFFFF"/>
        </a:solid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ADVICED TO STAY HOME ...................1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REDUCED AVAILABILITY OF HIRED LABOR ....2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RESTRICTIONS ON MOVEMENT / TRAVEL ......3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UNABLE TO ACQUIRE / TRANSPORT INPUTS ...4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UNABLE TO SELL / TRANSPORT OUTPUTS .....5</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NEED TO CARE FOR ILL FAMILY MEMBER .....6</a:t>
          </a: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NEET</a:t>
          </a: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TO CARE FOR CHILDREN...............7</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REDUCED DEMAND FOR HIRE LABOUR / LESS DEMAND FOR CASUAL LABOUR IN MY COMMUNITY ........................................8</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INCREASED PRICE FOR INPUTS (SEEDS/FERTILIZERS/PESTICIDES) .........9</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BAD WEATHER (LONG RAINY SEASON,STC)....10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OTHER</a:t>
          </a: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a:t>
          </a: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SPECIFY)........................11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oneCellAnchor>
    <xdr:from>
      <xdr:col>63</xdr:col>
      <xdr:colOff>342675</xdr:colOff>
      <xdr:row>5</xdr:row>
      <xdr:rowOff>1548535</xdr:rowOff>
    </xdr:from>
    <xdr:ext cx="855455" cy="336952"/>
    <xdr:sp macro="" textlink="">
      <xdr:nvSpPr>
        <xdr:cNvPr id="22" name="TextBox 21">
          <a:extLst>
            <a:ext uri="{FF2B5EF4-FFF2-40B4-BE49-F238E27FC236}">
              <a16:creationId xmlns:a16="http://schemas.microsoft.com/office/drawing/2014/main" id="{84E69D3C-2B06-4317-A94D-EDC8AAD40B76}"/>
            </a:ext>
          </a:extLst>
        </xdr:cNvPr>
        <xdr:cNvSpPr txBox="1"/>
      </xdr:nvSpPr>
      <xdr:spPr>
        <a:xfrm>
          <a:off x="76984289" y="2830080"/>
          <a:ext cx="855455" cy="3369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br>
            <a:rPr kumimoji="0" lang="en-US" sz="1100" b="0" i="0" u="none" strike="noStrike" kern="0" cap="all" spc="0" normalizeH="0" baseline="0" noProof="0">
              <a:ln>
                <a:noFill/>
              </a:ln>
              <a:solidFill>
                <a:sysClr val="windowText" lastClr="000000"/>
              </a:solidFill>
              <a:effectLst/>
              <a:uLnTx/>
              <a:uFillTx/>
              <a:latin typeface="Calibri" panose="020F0502020204030204"/>
              <a:ea typeface="+mn-ea"/>
              <a:cs typeface="+mn-cs"/>
            </a:rPr>
          </a:b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twoCellAnchor>
    <xdr:from>
      <xdr:col>64</xdr:col>
      <xdr:colOff>10102</xdr:colOff>
      <xdr:row>5</xdr:row>
      <xdr:rowOff>1125842</xdr:rowOff>
    </xdr:from>
    <xdr:to>
      <xdr:col>64</xdr:col>
      <xdr:colOff>2250241</xdr:colOff>
      <xdr:row>5</xdr:row>
      <xdr:rowOff>2811767</xdr:rowOff>
    </xdr:to>
    <xdr:sp macro="" textlink="">
      <xdr:nvSpPr>
        <xdr:cNvPr id="24" name="TextBox 33">
          <a:extLst>
            <a:ext uri="{FF2B5EF4-FFF2-40B4-BE49-F238E27FC236}">
              <a16:creationId xmlns:a16="http://schemas.microsoft.com/office/drawing/2014/main" id="{6D1CA58D-13D4-4624-A82C-A5B15B640285}"/>
            </a:ext>
          </a:extLst>
        </xdr:cNvPr>
        <xdr:cNvSpPr txBox="1"/>
      </xdr:nvSpPr>
      <xdr:spPr>
        <a:xfrm>
          <a:off x="74940102" y="2390069"/>
          <a:ext cx="2240139" cy="1685925"/>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WITHIN [COUNTRY]................1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AUSTRALIA.......................2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NEW ZEALAND.....................3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UNITED STATES...................4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CANADA..........................5</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SOUTH ASIA (INCLUDING INDIA)....6</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EUROPE..........................7</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FIJI............................8</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OTHER PACIFIC ISLAND COUNTRY....9</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OTHER COUNTRY OUTSIDE PACIFIC..10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65</xdr:col>
      <xdr:colOff>51954</xdr:colOff>
      <xdr:row>5</xdr:row>
      <xdr:rowOff>1420572</xdr:rowOff>
    </xdr:from>
    <xdr:to>
      <xdr:col>65</xdr:col>
      <xdr:colOff>1691121</xdr:colOff>
      <xdr:row>5</xdr:row>
      <xdr:rowOff>2188922</xdr:rowOff>
    </xdr:to>
    <xdr:sp macro="" textlink="">
      <xdr:nvSpPr>
        <xdr:cNvPr id="25" name="TextBox 35">
          <a:extLst>
            <a:ext uri="{FF2B5EF4-FFF2-40B4-BE49-F238E27FC236}">
              <a16:creationId xmlns:a16="http://schemas.microsoft.com/office/drawing/2014/main" id="{F4CD2F3C-40A4-422D-8720-DA4B6659D795}"/>
            </a:ext>
          </a:extLst>
        </xdr:cNvPr>
        <xdr:cNvSpPr txBox="1"/>
      </xdr:nvSpPr>
      <xdr:spPr>
        <a:xfrm>
          <a:off x="77250636" y="2684799"/>
          <a:ext cx="1639167" cy="768350"/>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HIGHER THAN USUAL...1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THE SAME AS USUAL...2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LESS THAN USUAL.....3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INCOME/STOP......4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74</xdr:col>
      <xdr:colOff>57727</xdr:colOff>
      <xdr:row>5</xdr:row>
      <xdr:rowOff>1241618</xdr:rowOff>
    </xdr:from>
    <xdr:to>
      <xdr:col>74</xdr:col>
      <xdr:colOff>1539298</xdr:colOff>
      <xdr:row>5</xdr:row>
      <xdr:rowOff>2009968</xdr:rowOff>
    </xdr:to>
    <xdr:sp macro="" textlink="">
      <xdr:nvSpPr>
        <xdr:cNvPr id="26" name="TextBox 35">
          <a:extLst>
            <a:ext uri="{FF2B5EF4-FFF2-40B4-BE49-F238E27FC236}">
              <a16:creationId xmlns:a16="http://schemas.microsoft.com/office/drawing/2014/main" id="{38437954-C590-4983-BAEE-5EC3E63EFF8A}"/>
            </a:ext>
          </a:extLst>
        </xdr:cNvPr>
        <xdr:cNvSpPr txBox="1"/>
      </xdr:nvSpPr>
      <xdr:spPr>
        <a:xfrm>
          <a:off x="82521136" y="2505845"/>
          <a:ext cx="1481571" cy="768350"/>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VERY WORRIED........1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SOMEWHAT WORRIED....2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NOT TOO WORRIED.....3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NOT WORRIED AT ALL..4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476721</xdr:colOff>
      <xdr:row>5</xdr:row>
      <xdr:rowOff>1105016</xdr:rowOff>
    </xdr:from>
    <xdr:to>
      <xdr:col>1</xdr:col>
      <xdr:colOff>1923142</xdr:colOff>
      <xdr:row>5</xdr:row>
      <xdr:rowOff>3936999</xdr:rowOff>
    </xdr:to>
    <xdr:sp macro="" textlink="">
      <xdr:nvSpPr>
        <xdr:cNvPr id="27" name="Text Box 7">
          <a:extLst>
            <a:ext uri="{FF2B5EF4-FFF2-40B4-BE49-F238E27FC236}">
              <a16:creationId xmlns:a16="http://schemas.microsoft.com/office/drawing/2014/main" id="{E59BE401-73B0-444F-9C17-5CE8033B3D32}"/>
            </a:ext>
          </a:extLst>
        </xdr:cNvPr>
        <xdr:cNvSpPr txBox="1">
          <a:spLocks noChangeArrowheads="1"/>
        </xdr:cNvSpPr>
      </xdr:nvSpPr>
      <xdr:spPr bwMode="auto">
        <a:xfrm>
          <a:off x="2181696" y="1943216"/>
          <a:ext cx="1446421" cy="2828808"/>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ysClr val="windowText" lastClr="000000"/>
              </a:solidFill>
              <a:latin typeface="Courier New"/>
              <a:cs typeface="Courier New"/>
            </a:rPr>
            <a:t>AGRICULTURE........01</a:t>
          </a:r>
        </a:p>
        <a:p>
          <a:pPr algn="l" rtl="1">
            <a:defRPr sz="1000"/>
          </a:pPr>
          <a:r>
            <a:rPr lang="en-US" sz="800" b="0" i="0" strike="noStrike">
              <a:solidFill>
                <a:sysClr val="windowText" lastClr="000000"/>
              </a:solidFill>
              <a:latin typeface="Courier New"/>
              <a:cs typeface="Courier New"/>
            </a:rPr>
            <a:t>MINING.............02</a:t>
          </a:r>
        </a:p>
        <a:p>
          <a:pPr algn="l" rtl="1">
            <a:defRPr sz="1000"/>
          </a:pPr>
          <a:r>
            <a:rPr lang="en-US" sz="800" b="0" i="0" strike="noStrike">
              <a:solidFill>
                <a:sysClr val="windowText" lastClr="000000"/>
              </a:solidFill>
              <a:latin typeface="Courier New"/>
              <a:cs typeface="Courier New"/>
            </a:rPr>
            <a:t>LOGGING............03</a:t>
          </a:r>
        </a:p>
        <a:p>
          <a:pPr algn="l" rtl="1">
            <a:defRPr sz="1000"/>
          </a:pPr>
          <a:r>
            <a:rPr lang="en-US" sz="800" b="0" i="0" strike="noStrike">
              <a:solidFill>
                <a:sysClr val="windowText" lastClr="000000"/>
              </a:solidFill>
              <a:latin typeface="Courier New"/>
              <a:cs typeface="Courier New"/>
            </a:rPr>
            <a:t>MANUFACTURING......04</a:t>
          </a:r>
        </a:p>
        <a:p>
          <a:pPr algn="l" rtl="1">
            <a:defRPr sz="1000"/>
          </a:pPr>
          <a:r>
            <a:rPr lang="en-US" sz="800" b="0" i="0" strike="noStrike">
              <a:solidFill>
                <a:sysClr val="windowText" lastClr="000000"/>
              </a:solidFill>
              <a:latin typeface="Courier New"/>
              <a:cs typeface="Courier New"/>
            </a:rPr>
            <a:t>PROFESSIONAL/ SCIENTIFIC/TECHNICAL ACTIVITIES.........05</a:t>
          </a:r>
        </a:p>
        <a:p>
          <a:pPr algn="l" rtl="1">
            <a:defRPr sz="1000"/>
          </a:pPr>
          <a:r>
            <a:rPr lang="en-US" sz="800" b="0" i="0" strike="noStrike">
              <a:solidFill>
                <a:sysClr val="windowText" lastClr="000000"/>
              </a:solidFill>
              <a:latin typeface="Courier New"/>
              <a:cs typeface="Courier New"/>
            </a:rPr>
            <a:t>ELECTRICITY/WATER/GAS</a:t>
          </a:r>
        </a:p>
        <a:p>
          <a:pPr algn="l" rtl="1">
            <a:defRPr sz="1000"/>
          </a:pPr>
          <a:r>
            <a:rPr lang="en-US" sz="800" b="0" i="0" strike="noStrike">
              <a:solidFill>
                <a:sysClr val="windowText" lastClr="000000"/>
              </a:solidFill>
              <a:latin typeface="Courier New"/>
              <a:cs typeface="Courier New"/>
            </a:rPr>
            <a:t>/WASTE.............06</a:t>
          </a:r>
        </a:p>
        <a:p>
          <a:pPr algn="l" rtl="1">
            <a:defRPr sz="1000"/>
          </a:pPr>
          <a:r>
            <a:rPr lang="en-US" sz="800" b="0" i="0" strike="noStrike">
              <a:solidFill>
                <a:sysClr val="windowText" lastClr="000000"/>
              </a:solidFill>
              <a:latin typeface="Courier New"/>
              <a:cs typeface="Courier New"/>
            </a:rPr>
            <a:t>CONSTRUCTION.......07</a:t>
          </a:r>
        </a:p>
        <a:p>
          <a:pPr algn="l" rtl="1">
            <a:defRPr sz="1000"/>
          </a:pPr>
          <a:r>
            <a:rPr lang="en-US" sz="800" b="0" i="0" strike="noStrike">
              <a:solidFill>
                <a:sysClr val="windowText" lastClr="000000"/>
              </a:solidFill>
              <a:latin typeface="Courier New"/>
              <a:cs typeface="Courier New"/>
            </a:rPr>
            <a:t>TRANSPORTATION.....08</a:t>
          </a:r>
        </a:p>
        <a:p>
          <a:pPr algn="l" rtl="1">
            <a:defRPr sz="1000"/>
          </a:pPr>
          <a:r>
            <a:rPr lang="en-US" sz="800" b="0" i="0" strike="noStrike">
              <a:solidFill>
                <a:sysClr val="windowText" lastClr="000000"/>
              </a:solidFill>
              <a:latin typeface="Courier New"/>
              <a:cs typeface="Courier New"/>
            </a:rPr>
            <a:t>BUYING AND SELLING…09</a:t>
          </a:r>
        </a:p>
        <a:p>
          <a:pPr algn="l" rtl="1">
            <a:defRPr sz="1000"/>
          </a:pPr>
          <a:r>
            <a:rPr lang="en-US" sz="800" b="0" i="0" strike="noStrike">
              <a:solidFill>
                <a:sysClr val="windowText" lastClr="000000"/>
              </a:solidFill>
              <a:latin typeface="Courier New"/>
              <a:cs typeface="Courier New"/>
            </a:rPr>
            <a:t>FINANCIAL/INSURANCE/ REAL</a:t>
          </a:r>
          <a:r>
            <a:rPr lang="en-US" sz="800" b="0" i="0" strike="noStrike" baseline="0">
              <a:solidFill>
                <a:sysClr val="windowText" lastClr="000000"/>
              </a:solidFill>
              <a:latin typeface="Courier New"/>
              <a:cs typeface="Courier New"/>
            </a:rPr>
            <a:t> EST. </a:t>
          </a:r>
          <a:r>
            <a:rPr lang="en-US" sz="800" b="0" i="0" strike="noStrike">
              <a:solidFill>
                <a:sysClr val="windowText" lastClr="000000"/>
              </a:solidFill>
              <a:latin typeface="Courier New"/>
              <a:cs typeface="Courier New"/>
            </a:rPr>
            <a:t>SERVICES.10</a:t>
          </a:r>
        </a:p>
        <a:p>
          <a:pPr algn="l" rtl="1">
            <a:defRPr sz="1000"/>
          </a:pPr>
          <a:r>
            <a:rPr lang="en-US" sz="800" b="0" i="0" strike="noStrike">
              <a:solidFill>
                <a:sysClr val="windowText" lastClr="000000"/>
              </a:solidFill>
              <a:latin typeface="Courier New"/>
              <a:cs typeface="Courier New"/>
            </a:rPr>
            <a:t>PERSONAL SERVICES..11</a:t>
          </a:r>
        </a:p>
        <a:p>
          <a:pPr algn="l" rtl="1">
            <a:defRPr sz="1000"/>
          </a:pPr>
          <a:r>
            <a:rPr lang="en-US" sz="800" b="0" i="0" strike="noStrike">
              <a:solidFill>
                <a:sysClr val="windowText" lastClr="000000"/>
              </a:solidFill>
              <a:latin typeface="Courier New"/>
              <a:cs typeface="Courier New"/>
            </a:rPr>
            <a:t>EDUCATION..........12</a:t>
          </a:r>
        </a:p>
        <a:p>
          <a:pPr algn="l" rtl="1">
            <a:defRPr sz="1000"/>
          </a:pPr>
          <a:r>
            <a:rPr lang="en-US" sz="800" b="0" i="0" strike="noStrike">
              <a:solidFill>
                <a:sysClr val="windowText" lastClr="000000"/>
              </a:solidFill>
              <a:latin typeface="Courier New"/>
              <a:cs typeface="Courier New"/>
            </a:rPr>
            <a:t>HEALTH.............13</a:t>
          </a:r>
        </a:p>
        <a:p>
          <a:pPr algn="l" rtl="1">
            <a:defRPr sz="1000"/>
          </a:pPr>
          <a:r>
            <a:rPr lang="en-US" sz="800" b="0" i="0" strike="noStrike">
              <a:solidFill>
                <a:sysClr val="windowText" lastClr="000000"/>
              </a:solidFill>
              <a:latin typeface="Courier New"/>
              <a:cs typeface="Courier New"/>
            </a:rPr>
            <a:t>PUBLIC ADMINISTRATION.....14</a:t>
          </a:r>
        </a:p>
        <a:p>
          <a:pPr algn="l" rtl="1">
            <a:defRPr sz="1000"/>
          </a:pPr>
          <a:r>
            <a:rPr lang="en-US" sz="800" b="0" i="0" strike="noStrike">
              <a:solidFill>
                <a:sysClr val="windowText" lastClr="000000"/>
              </a:solidFill>
              <a:latin typeface="Courier New"/>
              <a:cs typeface="Courier New"/>
            </a:rPr>
            <a:t>TOURISM............15</a:t>
          </a:r>
        </a:p>
        <a:p>
          <a:pPr algn="l" rtl="1">
            <a:defRPr sz="1000"/>
          </a:pPr>
          <a:r>
            <a:rPr lang="en-US" sz="800" b="0" i="0" strike="noStrike">
              <a:solidFill>
                <a:sysClr val="windowText" lastClr="000000"/>
              </a:solidFill>
              <a:latin typeface="Courier New"/>
              <a:cs typeface="Courier New"/>
            </a:rPr>
            <a:t>HANDICRAFTS /</a:t>
          </a:r>
          <a:r>
            <a:rPr lang="en-US" sz="800" b="0" i="0" strike="noStrike" baseline="0">
              <a:solidFill>
                <a:sysClr val="windowText" lastClr="000000"/>
              </a:solidFill>
              <a:latin typeface="Courier New"/>
              <a:cs typeface="Courier New"/>
            </a:rPr>
            <a:t> CULTURAL INDUSTRIES.........16</a:t>
          </a:r>
          <a:endParaRPr lang="en-US" sz="800" b="0" i="0" strike="noStrike">
            <a:solidFill>
              <a:sysClr val="windowText" lastClr="000000"/>
            </a:solidFill>
            <a:latin typeface="Courier New"/>
            <a:cs typeface="Courier New"/>
          </a:endParaRPr>
        </a:p>
        <a:p>
          <a:pPr algn="l" rtl="1">
            <a:defRPr sz="1000"/>
          </a:pPr>
          <a:r>
            <a:rPr lang="en-US" sz="800" b="0" i="0" strike="noStrike">
              <a:solidFill>
                <a:sysClr val="windowText" lastClr="000000"/>
              </a:solidFill>
              <a:latin typeface="Courier New"/>
              <a:cs typeface="Courier New"/>
            </a:rPr>
            <a:t>OTHER, SPECIFY.....17</a:t>
          </a:r>
        </a:p>
      </xdr:txBody>
    </xdr:sp>
    <xdr:clientData/>
  </xdr:twoCellAnchor>
  <xdr:twoCellAnchor>
    <xdr:from>
      <xdr:col>8</xdr:col>
      <xdr:colOff>104953</xdr:colOff>
      <xdr:row>5</xdr:row>
      <xdr:rowOff>1127124</xdr:rowOff>
    </xdr:from>
    <xdr:to>
      <xdr:col>8</xdr:col>
      <xdr:colOff>2857677</xdr:colOff>
      <xdr:row>5</xdr:row>
      <xdr:rowOff>3901892</xdr:rowOff>
    </xdr:to>
    <xdr:sp macro="" textlink="">
      <xdr:nvSpPr>
        <xdr:cNvPr id="30" name="Text 32">
          <a:extLst>
            <a:ext uri="{FF2B5EF4-FFF2-40B4-BE49-F238E27FC236}">
              <a16:creationId xmlns:a16="http://schemas.microsoft.com/office/drawing/2014/main" id="{71B5E4D1-6DEB-4767-ABA3-67485936DBBA}"/>
            </a:ext>
          </a:extLst>
        </xdr:cNvPr>
        <xdr:cNvSpPr txBox="1">
          <a:spLocks noChangeArrowheads="1"/>
        </xdr:cNvSpPr>
      </xdr:nvSpPr>
      <xdr:spPr bwMode="auto">
        <a:xfrm flipV="1">
          <a:off x="5835828" y="1965324"/>
          <a:ext cx="2755899" cy="2771593"/>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BUSINESS / GOV'T / MARKET CLOSED DUE TO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CORONAVIRUS LEGAL RESTRICTIONS ...........1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BUSINESS / GOV'T / MARKET CLOSED FOR ANOTHER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REASON ...................................2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LAID OFF WHILE BUSINESS CONTINUES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FURLOUGH .................................4</a:t>
          </a:r>
        </a:p>
        <a:p>
          <a:r>
            <a:rPr lang="en-US" sz="800">
              <a:solidFill>
                <a:sysClr val="windowText" lastClr="000000"/>
              </a:solidFill>
              <a:effectLst/>
              <a:latin typeface="Courier New" panose="02070309020205020404" pitchFamily="49" charset="0"/>
              <a:ea typeface="+mn-ea"/>
              <a:cs typeface="Courier New" panose="02070309020205020404" pitchFamily="49" charset="0"/>
            </a:rPr>
            <a:t>VACATION .................................5</a:t>
          </a:r>
        </a:p>
        <a:p>
          <a:r>
            <a:rPr lang="en-US" sz="800">
              <a:solidFill>
                <a:sysClr val="windowText" lastClr="000000"/>
              </a:solidFill>
              <a:effectLst/>
              <a:latin typeface="Courier New" panose="02070309020205020404" pitchFamily="49" charset="0"/>
              <a:ea typeface="+mn-ea"/>
              <a:cs typeface="Courier New" panose="02070309020205020404" pitchFamily="49" charset="0"/>
            </a:rPr>
            <a:t>ILL /  QUARANTINED .......................6</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NEED TO CARE FOR ILL RELATIVE ............7</a:t>
          </a:r>
        </a:p>
        <a:p>
          <a:r>
            <a:rPr lang="en-US" sz="800">
              <a:solidFill>
                <a:sysClr val="windowText" lastClr="000000"/>
              </a:solidFill>
              <a:effectLst/>
              <a:latin typeface="Courier New" panose="02070309020205020404" pitchFamily="49" charset="0"/>
              <a:ea typeface="+mn-ea"/>
              <a:cs typeface="Courier New" panose="02070309020205020404" pitchFamily="49" charset="0"/>
            </a:rPr>
            <a:t>PROVIDE CHILD CARE FOR HOUSEHOLD MEMBER...8</a:t>
          </a:r>
        </a:p>
        <a:p>
          <a:r>
            <a:rPr lang="en-US" sz="800">
              <a:solidFill>
                <a:sysClr val="windowText" lastClr="000000"/>
              </a:solidFill>
              <a:effectLst/>
              <a:latin typeface="Courier New" panose="02070309020205020404" pitchFamily="49" charset="0"/>
              <a:ea typeface="+mn-ea"/>
              <a:cs typeface="Courier New" panose="02070309020205020404" pitchFamily="49" charset="0"/>
            </a:rPr>
            <a:t>SEASONAL WORKER ..........................9</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RETIRED .................................10</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ABLE TO GO TO FARM DUE TO MOVEMENT RESTRICTIONS ............................11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ABLE TO FARM DUE TO LACK OF INPUTS ..12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FARMING SEASON ......................13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(PLEASE SPECIFY) ..................14</a:t>
          </a:r>
        </a:p>
        <a:p>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a:p>
          <a:r>
            <a:rPr lang="en-US" sz="800">
              <a:solidFill>
                <a:sysClr val="windowText" lastClr="000000"/>
              </a:solidFill>
              <a:effectLst/>
              <a:latin typeface="Courier New" panose="02070309020205020404" pitchFamily="49" charset="0"/>
              <a:ea typeface="+mn-ea"/>
              <a:cs typeface="Courier New" panose="02070309020205020404" pitchFamily="49" charset="0"/>
            </a:rPr>
            <a:t>	</a:t>
          </a:r>
        </a:p>
        <a:p>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a:p>
          <a:endParaRPr lang="en-US" sz="800" b="0" i="0" strike="noStrike" baseline="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75</xdr:col>
      <xdr:colOff>123474</xdr:colOff>
      <xdr:row>5</xdr:row>
      <xdr:rowOff>1144059</xdr:rowOff>
    </xdr:from>
    <xdr:to>
      <xdr:col>75</xdr:col>
      <xdr:colOff>1666876</xdr:colOff>
      <xdr:row>5</xdr:row>
      <xdr:rowOff>1912409</xdr:rowOff>
    </xdr:to>
    <xdr:sp macro="" textlink="">
      <xdr:nvSpPr>
        <xdr:cNvPr id="31" name="TextBox 30">
          <a:extLst>
            <a:ext uri="{FF2B5EF4-FFF2-40B4-BE49-F238E27FC236}">
              <a16:creationId xmlns:a16="http://schemas.microsoft.com/office/drawing/2014/main" id="{9CD77219-AC98-4BBB-8851-995C48F36DBE}"/>
            </a:ext>
          </a:extLst>
        </xdr:cNvPr>
        <xdr:cNvSpPr txBox="1"/>
      </xdr:nvSpPr>
      <xdr:spPr>
        <a:xfrm>
          <a:off x="67592224" y="1982259"/>
          <a:ext cx="1537052" cy="771525"/>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MUCH BETTER........1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SOMEWHAT BETTER....2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ABOUT THE SAME.....3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SOMEWHAT WORSE.....4</a:t>
          </a: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MUCH</a:t>
          </a: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WORSE.........5</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10</xdr:col>
      <xdr:colOff>515937</xdr:colOff>
      <xdr:row>5</xdr:row>
      <xdr:rowOff>1182687</xdr:rowOff>
    </xdr:from>
    <xdr:to>
      <xdr:col>10</xdr:col>
      <xdr:colOff>1962358</xdr:colOff>
      <xdr:row>5</xdr:row>
      <xdr:rowOff>4014670</xdr:rowOff>
    </xdr:to>
    <xdr:sp macro="" textlink="">
      <xdr:nvSpPr>
        <xdr:cNvPr id="32" name="Text Box 7">
          <a:extLst>
            <a:ext uri="{FF2B5EF4-FFF2-40B4-BE49-F238E27FC236}">
              <a16:creationId xmlns:a16="http://schemas.microsoft.com/office/drawing/2014/main" id="{B1E59DFF-4B2C-4604-B4B9-AF487AA128A6}"/>
            </a:ext>
          </a:extLst>
        </xdr:cNvPr>
        <xdr:cNvSpPr txBox="1">
          <a:spLocks noChangeArrowheads="1"/>
        </xdr:cNvSpPr>
      </xdr:nvSpPr>
      <xdr:spPr bwMode="auto">
        <a:xfrm>
          <a:off x="12241212" y="2020887"/>
          <a:ext cx="1446421" cy="2828808"/>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ysClr val="windowText" lastClr="000000"/>
              </a:solidFill>
              <a:latin typeface="Courier New"/>
              <a:cs typeface="Courier New"/>
            </a:rPr>
            <a:t>AGRICULTURE........01</a:t>
          </a:r>
        </a:p>
        <a:p>
          <a:pPr algn="l" rtl="1">
            <a:defRPr sz="1000"/>
          </a:pPr>
          <a:r>
            <a:rPr lang="en-US" sz="800" b="0" i="0" strike="noStrike">
              <a:solidFill>
                <a:sysClr val="windowText" lastClr="000000"/>
              </a:solidFill>
              <a:latin typeface="Courier New"/>
              <a:cs typeface="Courier New"/>
            </a:rPr>
            <a:t>MINING.............02</a:t>
          </a:r>
        </a:p>
        <a:p>
          <a:pPr algn="l" rtl="1">
            <a:defRPr sz="1000"/>
          </a:pPr>
          <a:r>
            <a:rPr lang="en-US" sz="800" b="0" i="0" strike="noStrike">
              <a:solidFill>
                <a:sysClr val="windowText" lastClr="000000"/>
              </a:solidFill>
              <a:latin typeface="Courier New"/>
              <a:cs typeface="Courier New"/>
            </a:rPr>
            <a:t>LOGGING............03</a:t>
          </a:r>
        </a:p>
        <a:p>
          <a:pPr algn="l" rtl="1">
            <a:defRPr sz="1000"/>
          </a:pPr>
          <a:r>
            <a:rPr lang="en-US" sz="800" b="0" i="0" strike="noStrike">
              <a:solidFill>
                <a:sysClr val="windowText" lastClr="000000"/>
              </a:solidFill>
              <a:latin typeface="Courier New"/>
              <a:cs typeface="Courier New"/>
            </a:rPr>
            <a:t>MANUFACTURING......04</a:t>
          </a:r>
        </a:p>
        <a:p>
          <a:pPr algn="l" rtl="1">
            <a:defRPr sz="1000"/>
          </a:pPr>
          <a:r>
            <a:rPr lang="en-US" sz="800" b="0" i="0" strike="noStrike">
              <a:solidFill>
                <a:sysClr val="windowText" lastClr="000000"/>
              </a:solidFill>
              <a:latin typeface="Courier New"/>
              <a:cs typeface="Courier New"/>
            </a:rPr>
            <a:t>PROFESSIONAL/ SCIENTIFIC/TECHNICAL ACTIVITIES.........05</a:t>
          </a:r>
        </a:p>
        <a:p>
          <a:pPr algn="l" rtl="1">
            <a:defRPr sz="1000"/>
          </a:pPr>
          <a:r>
            <a:rPr lang="en-US" sz="800" b="0" i="0" strike="noStrike">
              <a:solidFill>
                <a:sysClr val="windowText" lastClr="000000"/>
              </a:solidFill>
              <a:latin typeface="Courier New"/>
              <a:cs typeface="Courier New"/>
            </a:rPr>
            <a:t>ELECTRICITY/WATER/GAS</a:t>
          </a:r>
        </a:p>
        <a:p>
          <a:pPr algn="l" rtl="1">
            <a:defRPr sz="1000"/>
          </a:pPr>
          <a:r>
            <a:rPr lang="en-US" sz="800" b="0" i="0" strike="noStrike">
              <a:solidFill>
                <a:sysClr val="windowText" lastClr="000000"/>
              </a:solidFill>
              <a:latin typeface="Courier New"/>
              <a:cs typeface="Courier New"/>
            </a:rPr>
            <a:t>/WASTE.............06</a:t>
          </a:r>
        </a:p>
        <a:p>
          <a:pPr algn="l" rtl="1">
            <a:defRPr sz="1000"/>
          </a:pPr>
          <a:r>
            <a:rPr lang="en-US" sz="800" b="0" i="0" strike="noStrike">
              <a:solidFill>
                <a:sysClr val="windowText" lastClr="000000"/>
              </a:solidFill>
              <a:latin typeface="Courier New"/>
              <a:cs typeface="Courier New"/>
            </a:rPr>
            <a:t>CONSTRUCTION.......07</a:t>
          </a:r>
        </a:p>
        <a:p>
          <a:pPr algn="l" rtl="1">
            <a:defRPr sz="1000"/>
          </a:pPr>
          <a:r>
            <a:rPr lang="en-US" sz="800" b="0" i="0" strike="noStrike">
              <a:solidFill>
                <a:sysClr val="windowText" lastClr="000000"/>
              </a:solidFill>
              <a:latin typeface="Courier New"/>
              <a:cs typeface="Courier New"/>
            </a:rPr>
            <a:t>TRANSPORTATION.....08</a:t>
          </a:r>
        </a:p>
        <a:p>
          <a:pPr algn="l" rtl="1">
            <a:defRPr sz="1000"/>
          </a:pPr>
          <a:r>
            <a:rPr lang="en-US" sz="800" b="0" i="0" strike="noStrike">
              <a:solidFill>
                <a:sysClr val="windowText" lastClr="000000"/>
              </a:solidFill>
              <a:latin typeface="Courier New"/>
              <a:cs typeface="Courier New"/>
            </a:rPr>
            <a:t>BUYING AND SELLING…09</a:t>
          </a:r>
        </a:p>
        <a:p>
          <a:pPr algn="l" rtl="1">
            <a:defRPr sz="1000"/>
          </a:pPr>
          <a:r>
            <a:rPr lang="en-US" sz="800" b="0" i="0" strike="noStrike">
              <a:solidFill>
                <a:sysClr val="windowText" lastClr="000000"/>
              </a:solidFill>
              <a:latin typeface="Courier New"/>
              <a:cs typeface="Courier New"/>
            </a:rPr>
            <a:t>FINANCIAL/INSURANCE/ REAL</a:t>
          </a:r>
          <a:r>
            <a:rPr lang="en-US" sz="800" b="0" i="0" strike="noStrike" baseline="0">
              <a:solidFill>
                <a:sysClr val="windowText" lastClr="000000"/>
              </a:solidFill>
              <a:latin typeface="Courier New"/>
              <a:cs typeface="Courier New"/>
            </a:rPr>
            <a:t> EST. </a:t>
          </a:r>
          <a:r>
            <a:rPr lang="en-US" sz="800" b="0" i="0" strike="noStrike">
              <a:solidFill>
                <a:sysClr val="windowText" lastClr="000000"/>
              </a:solidFill>
              <a:latin typeface="Courier New"/>
              <a:cs typeface="Courier New"/>
            </a:rPr>
            <a:t>SERVICES.10</a:t>
          </a:r>
        </a:p>
        <a:p>
          <a:pPr algn="l" rtl="1">
            <a:defRPr sz="1000"/>
          </a:pPr>
          <a:r>
            <a:rPr lang="en-US" sz="800" b="0" i="0" strike="noStrike">
              <a:solidFill>
                <a:sysClr val="windowText" lastClr="000000"/>
              </a:solidFill>
              <a:latin typeface="Courier New"/>
              <a:cs typeface="Courier New"/>
            </a:rPr>
            <a:t>PERSONAL SERVICES..11</a:t>
          </a:r>
        </a:p>
        <a:p>
          <a:pPr algn="l" rtl="1">
            <a:defRPr sz="1000"/>
          </a:pPr>
          <a:r>
            <a:rPr lang="en-US" sz="800" b="0" i="0" strike="noStrike">
              <a:solidFill>
                <a:sysClr val="windowText" lastClr="000000"/>
              </a:solidFill>
              <a:latin typeface="Courier New"/>
              <a:cs typeface="Courier New"/>
            </a:rPr>
            <a:t>EDUCATION..........12</a:t>
          </a:r>
        </a:p>
        <a:p>
          <a:pPr algn="l" rtl="1">
            <a:defRPr sz="1000"/>
          </a:pPr>
          <a:r>
            <a:rPr lang="en-US" sz="800" b="0" i="0" strike="noStrike">
              <a:solidFill>
                <a:sysClr val="windowText" lastClr="000000"/>
              </a:solidFill>
              <a:latin typeface="Courier New"/>
              <a:cs typeface="Courier New"/>
            </a:rPr>
            <a:t>HEALTH.............13</a:t>
          </a:r>
        </a:p>
        <a:p>
          <a:pPr algn="l" rtl="1">
            <a:defRPr sz="1000"/>
          </a:pPr>
          <a:r>
            <a:rPr lang="en-US" sz="800" b="0" i="0" strike="noStrike">
              <a:solidFill>
                <a:sysClr val="windowText" lastClr="000000"/>
              </a:solidFill>
              <a:latin typeface="Courier New"/>
              <a:cs typeface="Courier New"/>
            </a:rPr>
            <a:t>PUBLIC ADMINISTRATION.....14</a:t>
          </a:r>
        </a:p>
        <a:p>
          <a:pPr algn="l" rtl="1">
            <a:defRPr sz="1000"/>
          </a:pPr>
          <a:r>
            <a:rPr lang="en-US" sz="800" b="0" i="0" strike="noStrike">
              <a:solidFill>
                <a:sysClr val="windowText" lastClr="000000"/>
              </a:solidFill>
              <a:latin typeface="Courier New"/>
              <a:cs typeface="Courier New"/>
            </a:rPr>
            <a:t>TOURISM............15</a:t>
          </a:r>
        </a:p>
        <a:p>
          <a:pPr algn="l" rtl="1">
            <a:defRPr sz="1000"/>
          </a:pPr>
          <a:r>
            <a:rPr lang="en-US" sz="800" b="0" i="0" strike="noStrike">
              <a:solidFill>
                <a:sysClr val="windowText" lastClr="000000"/>
              </a:solidFill>
              <a:latin typeface="Courier New"/>
              <a:cs typeface="Courier New"/>
            </a:rPr>
            <a:t>HANDICRAFTS /</a:t>
          </a:r>
          <a:r>
            <a:rPr lang="en-US" sz="800" b="0" i="0" strike="noStrike" baseline="0">
              <a:solidFill>
                <a:sysClr val="windowText" lastClr="000000"/>
              </a:solidFill>
              <a:latin typeface="Courier New"/>
              <a:cs typeface="Courier New"/>
            </a:rPr>
            <a:t> CULTURAL INDUSTRIES.........16</a:t>
          </a:r>
          <a:endParaRPr lang="en-US" sz="800" b="0" i="0" strike="noStrike">
            <a:solidFill>
              <a:sysClr val="windowText" lastClr="000000"/>
            </a:solidFill>
            <a:latin typeface="Courier New"/>
            <a:cs typeface="Courier New"/>
          </a:endParaRPr>
        </a:p>
        <a:p>
          <a:pPr algn="l" rtl="1">
            <a:defRPr sz="1000"/>
          </a:pPr>
          <a:r>
            <a:rPr lang="en-US" sz="800" b="0" i="0" strike="noStrike">
              <a:solidFill>
                <a:sysClr val="windowText" lastClr="000000"/>
              </a:solidFill>
              <a:latin typeface="Courier New"/>
              <a:cs typeface="Courier New"/>
            </a:rPr>
            <a:t>OTHER, SPECIFY.....17</a:t>
          </a:r>
        </a:p>
      </xdr:txBody>
    </xdr:sp>
    <xdr:clientData/>
  </xdr:twoCellAnchor>
  <xdr:twoCellAnchor>
    <xdr:from>
      <xdr:col>23</xdr:col>
      <xdr:colOff>460376</xdr:colOff>
      <xdr:row>5</xdr:row>
      <xdr:rowOff>1277938</xdr:rowOff>
    </xdr:from>
    <xdr:to>
      <xdr:col>23</xdr:col>
      <xdr:colOff>1906797</xdr:colOff>
      <xdr:row>5</xdr:row>
      <xdr:rowOff>4109921</xdr:rowOff>
    </xdr:to>
    <xdr:sp macro="" textlink="">
      <xdr:nvSpPr>
        <xdr:cNvPr id="33" name="Text Box 7">
          <a:extLst>
            <a:ext uri="{FF2B5EF4-FFF2-40B4-BE49-F238E27FC236}">
              <a16:creationId xmlns:a16="http://schemas.microsoft.com/office/drawing/2014/main" id="{1396BD40-55E5-44F7-BC61-711381F74CEF}"/>
            </a:ext>
          </a:extLst>
        </xdr:cNvPr>
        <xdr:cNvSpPr txBox="1">
          <a:spLocks noChangeArrowheads="1"/>
        </xdr:cNvSpPr>
      </xdr:nvSpPr>
      <xdr:spPr bwMode="auto">
        <a:xfrm>
          <a:off x="23990301" y="2116138"/>
          <a:ext cx="1443246" cy="2828808"/>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ysClr val="windowText" lastClr="000000"/>
              </a:solidFill>
              <a:latin typeface="Courier New"/>
              <a:cs typeface="Courier New"/>
            </a:rPr>
            <a:t>AGRICULTURE........01</a:t>
          </a:r>
        </a:p>
        <a:p>
          <a:pPr algn="l" rtl="1">
            <a:defRPr sz="1000"/>
          </a:pPr>
          <a:r>
            <a:rPr lang="en-US" sz="800" b="0" i="0" strike="noStrike">
              <a:solidFill>
                <a:sysClr val="windowText" lastClr="000000"/>
              </a:solidFill>
              <a:latin typeface="Courier New"/>
              <a:cs typeface="Courier New"/>
            </a:rPr>
            <a:t>MINING.............02</a:t>
          </a:r>
        </a:p>
        <a:p>
          <a:pPr algn="l" rtl="1">
            <a:defRPr sz="1000"/>
          </a:pPr>
          <a:r>
            <a:rPr lang="en-US" sz="800" b="0" i="0" strike="noStrike">
              <a:solidFill>
                <a:sysClr val="windowText" lastClr="000000"/>
              </a:solidFill>
              <a:latin typeface="Courier New"/>
              <a:cs typeface="Courier New"/>
            </a:rPr>
            <a:t>LOGGING............03</a:t>
          </a:r>
        </a:p>
        <a:p>
          <a:pPr algn="l" rtl="1">
            <a:defRPr sz="1000"/>
          </a:pPr>
          <a:r>
            <a:rPr lang="en-US" sz="800" b="0" i="0" strike="noStrike">
              <a:solidFill>
                <a:sysClr val="windowText" lastClr="000000"/>
              </a:solidFill>
              <a:latin typeface="Courier New"/>
              <a:cs typeface="Courier New"/>
            </a:rPr>
            <a:t>MANUFACTURING......04</a:t>
          </a:r>
        </a:p>
        <a:p>
          <a:pPr algn="l" rtl="1">
            <a:defRPr sz="1000"/>
          </a:pPr>
          <a:r>
            <a:rPr lang="en-US" sz="800" b="0" i="0" strike="noStrike">
              <a:solidFill>
                <a:sysClr val="windowText" lastClr="000000"/>
              </a:solidFill>
              <a:latin typeface="Courier New"/>
              <a:cs typeface="Courier New"/>
            </a:rPr>
            <a:t>PROFESSIONAL/ SCIENTIFIC/TECHNICAL ACTIVITIES.........05</a:t>
          </a:r>
        </a:p>
        <a:p>
          <a:pPr algn="l" rtl="1">
            <a:defRPr sz="1000"/>
          </a:pPr>
          <a:r>
            <a:rPr lang="en-US" sz="800" b="0" i="0" strike="noStrike">
              <a:solidFill>
                <a:sysClr val="windowText" lastClr="000000"/>
              </a:solidFill>
              <a:latin typeface="Courier New"/>
              <a:cs typeface="Courier New"/>
            </a:rPr>
            <a:t>ELECTRICITY/WATER/GAS</a:t>
          </a:r>
        </a:p>
        <a:p>
          <a:pPr algn="l" rtl="1">
            <a:defRPr sz="1000"/>
          </a:pPr>
          <a:r>
            <a:rPr lang="en-US" sz="800" b="0" i="0" strike="noStrike">
              <a:solidFill>
                <a:sysClr val="windowText" lastClr="000000"/>
              </a:solidFill>
              <a:latin typeface="Courier New"/>
              <a:cs typeface="Courier New"/>
            </a:rPr>
            <a:t>/WASTE.............06</a:t>
          </a:r>
        </a:p>
        <a:p>
          <a:pPr algn="l" rtl="1">
            <a:defRPr sz="1000"/>
          </a:pPr>
          <a:r>
            <a:rPr lang="en-US" sz="800" b="0" i="0" strike="noStrike">
              <a:solidFill>
                <a:sysClr val="windowText" lastClr="000000"/>
              </a:solidFill>
              <a:latin typeface="Courier New"/>
              <a:cs typeface="Courier New"/>
            </a:rPr>
            <a:t>CONSTRUCTION.......07</a:t>
          </a:r>
        </a:p>
        <a:p>
          <a:pPr algn="l" rtl="1">
            <a:defRPr sz="1000"/>
          </a:pPr>
          <a:r>
            <a:rPr lang="en-US" sz="800" b="0" i="0" strike="noStrike">
              <a:solidFill>
                <a:sysClr val="windowText" lastClr="000000"/>
              </a:solidFill>
              <a:latin typeface="Courier New"/>
              <a:cs typeface="Courier New"/>
            </a:rPr>
            <a:t>TRANSPORTATION.....08</a:t>
          </a:r>
        </a:p>
        <a:p>
          <a:pPr algn="l" rtl="1">
            <a:defRPr sz="1000"/>
          </a:pPr>
          <a:r>
            <a:rPr lang="en-US" sz="800" b="0" i="0" strike="noStrike">
              <a:solidFill>
                <a:sysClr val="windowText" lastClr="000000"/>
              </a:solidFill>
              <a:latin typeface="Courier New"/>
              <a:cs typeface="Courier New"/>
            </a:rPr>
            <a:t>BUYING AND SELLING…09</a:t>
          </a:r>
        </a:p>
        <a:p>
          <a:pPr algn="l" rtl="1">
            <a:defRPr sz="1000"/>
          </a:pPr>
          <a:r>
            <a:rPr lang="en-US" sz="800" b="0" i="0" strike="noStrike">
              <a:solidFill>
                <a:sysClr val="windowText" lastClr="000000"/>
              </a:solidFill>
              <a:latin typeface="Courier New"/>
              <a:cs typeface="Courier New"/>
            </a:rPr>
            <a:t>FINANCIAL/INSURANCE/ REAL</a:t>
          </a:r>
          <a:r>
            <a:rPr lang="en-US" sz="800" b="0" i="0" strike="noStrike" baseline="0">
              <a:solidFill>
                <a:sysClr val="windowText" lastClr="000000"/>
              </a:solidFill>
              <a:latin typeface="Courier New"/>
              <a:cs typeface="Courier New"/>
            </a:rPr>
            <a:t> EST. </a:t>
          </a:r>
          <a:r>
            <a:rPr lang="en-US" sz="800" b="0" i="0" strike="noStrike">
              <a:solidFill>
                <a:sysClr val="windowText" lastClr="000000"/>
              </a:solidFill>
              <a:latin typeface="Courier New"/>
              <a:cs typeface="Courier New"/>
            </a:rPr>
            <a:t>SERVICES.10</a:t>
          </a:r>
        </a:p>
        <a:p>
          <a:pPr algn="l" rtl="1">
            <a:defRPr sz="1000"/>
          </a:pPr>
          <a:r>
            <a:rPr lang="en-US" sz="800" b="0" i="0" strike="noStrike">
              <a:solidFill>
                <a:sysClr val="windowText" lastClr="000000"/>
              </a:solidFill>
              <a:latin typeface="Courier New"/>
              <a:cs typeface="Courier New"/>
            </a:rPr>
            <a:t>PERSONAL SERVICES..11</a:t>
          </a:r>
        </a:p>
        <a:p>
          <a:pPr algn="l" rtl="1">
            <a:defRPr sz="1000"/>
          </a:pPr>
          <a:r>
            <a:rPr lang="en-US" sz="800" b="0" i="0" strike="noStrike">
              <a:solidFill>
                <a:sysClr val="windowText" lastClr="000000"/>
              </a:solidFill>
              <a:latin typeface="Courier New"/>
              <a:cs typeface="Courier New"/>
            </a:rPr>
            <a:t>EDUCATION..........12</a:t>
          </a:r>
        </a:p>
        <a:p>
          <a:pPr algn="l" rtl="1">
            <a:defRPr sz="1000"/>
          </a:pPr>
          <a:r>
            <a:rPr lang="en-US" sz="800" b="0" i="0" strike="noStrike">
              <a:solidFill>
                <a:sysClr val="windowText" lastClr="000000"/>
              </a:solidFill>
              <a:latin typeface="Courier New"/>
              <a:cs typeface="Courier New"/>
            </a:rPr>
            <a:t>HEALTH.............13</a:t>
          </a:r>
        </a:p>
        <a:p>
          <a:pPr algn="l" rtl="1">
            <a:defRPr sz="1000"/>
          </a:pPr>
          <a:r>
            <a:rPr lang="en-US" sz="800" b="0" i="0" strike="noStrike">
              <a:solidFill>
                <a:sysClr val="windowText" lastClr="000000"/>
              </a:solidFill>
              <a:latin typeface="Courier New"/>
              <a:cs typeface="Courier New"/>
            </a:rPr>
            <a:t>PUBLIC ADMINISTRATION.....14</a:t>
          </a:r>
        </a:p>
        <a:p>
          <a:pPr algn="l" rtl="1">
            <a:defRPr sz="1000"/>
          </a:pPr>
          <a:r>
            <a:rPr lang="en-US" sz="800" b="0" i="0" strike="noStrike">
              <a:solidFill>
                <a:sysClr val="windowText" lastClr="000000"/>
              </a:solidFill>
              <a:latin typeface="Courier New"/>
              <a:cs typeface="Courier New"/>
            </a:rPr>
            <a:t>TOURISM............15</a:t>
          </a:r>
        </a:p>
        <a:p>
          <a:pPr algn="l" rtl="1">
            <a:defRPr sz="1000"/>
          </a:pPr>
          <a:r>
            <a:rPr lang="en-US" sz="800" b="0" i="0" strike="noStrike">
              <a:solidFill>
                <a:sysClr val="windowText" lastClr="000000"/>
              </a:solidFill>
              <a:latin typeface="Courier New"/>
              <a:cs typeface="Courier New"/>
            </a:rPr>
            <a:t>HANDICRAFTS /</a:t>
          </a:r>
          <a:r>
            <a:rPr lang="en-US" sz="800" b="0" i="0" strike="noStrike" baseline="0">
              <a:solidFill>
                <a:sysClr val="windowText" lastClr="000000"/>
              </a:solidFill>
              <a:latin typeface="Courier New"/>
              <a:cs typeface="Courier New"/>
            </a:rPr>
            <a:t> CULTURAL INDUSTRIES.........16</a:t>
          </a:r>
          <a:endParaRPr lang="en-US" sz="800" b="0" i="0" strike="noStrike">
            <a:solidFill>
              <a:sysClr val="windowText" lastClr="000000"/>
            </a:solidFill>
            <a:latin typeface="Courier New"/>
            <a:cs typeface="Courier New"/>
          </a:endParaRPr>
        </a:p>
        <a:p>
          <a:pPr algn="l" rtl="1">
            <a:defRPr sz="1000"/>
          </a:pPr>
          <a:r>
            <a:rPr lang="en-US" sz="800" b="0" i="0" strike="noStrike">
              <a:solidFill>
                <a:sysClr val="windowText" lastClr="000000"/>
              </a:solidFill>
              <a:latin typeface="Courier New"/>
              <a:cs typeface="Courier New"/>
            </a:rPr>
            <a:t>OTHER, SPECIFY.....17</a:t>
          </a:r>
        </a:p>
      </xdr:txBody>
    </xdr:sp>
    <xdr:clientData/>
  </xdr:twoCellAnchor>
  <xdr:twoCellAnchor>
    <xdr:from>
      <xdr:col>32</xdr:col>
      <xdr:colOff>144031</xdr:colOff>
      <xdr:row>5</xdr:row>
      <xdr:rowOff>1266970</xdr:rowOff>
    </xdr:from>
    <xdr:to>
      <xdr:col>32</xdr:col>
      <xdr:colOff>1665720</xdr:colOff>
      <xdr:row>5</xdr:row>
      <xdr:rowOff>4086253</xdr:rowOff>
    </xdr:to>
    <xdr:sp macro="" textlink="">
      <xdr:nvSpPr>
        <xdr:cNvPr id="34" name="Text Box 7">
          <a:extLst>
            <a:ext uri="{FF2B5EF4-FFF2-40B4-BE49-F238E27FC236}">
              <a16:creationId xmlns:a16="http://schemas.microsoft.com/office/drawing/2014/main" id="{96A91789-5102-4AC2-81DF-2E45FFA5809F}"/>
            </a:ext>
          </a:extLst>
        </xdr:cNvPr>
        <xdr:cNvSpPr txBox="1">
          <a:spLocks noChangeArrowheads="1"/>
        </xdr:cNvSpPr>
      </xdr:nvSpPr>
      <xdr:spPr bwMode="auto">
        <a:xfrm>
          <a:off x="43690599" y="2548515"/>
          <a:ext cx="1521689" cy="2819283"/>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ysClr val="windowText" lastClr="000000"/>
              </a:solidFill>
              <a:latin typeface="Courier New"/>
              <a:cs typeface="Courier New"/>
            </a:rPr>
            <a:t>AGRICULTURE........01</a:t>
          </a:r>
        </a:p>
        <a:p>
          <a:pPr algn="l" rtl="1">
            <a:defRPr sz="1000"/>
          </a:pPr>
          <a:r>
            <a:rPr lang="en-US" sz="800" b="0" i="0" strike="noStrike">
              <a:solidFill>
                <a:sysClr val="windowText" lastClr="000000"/>
              </a:solidFill>
              <a:latin typeface="Courier New"/>
              <a:cs typeface="Courier New"/>
            </a:rPr>
            <a:t>MINING.............02</a:t>
          </a:r>
        </a:p>
        <a:p>
          <a:pPr algn="l" rtl="1">
            <a:defRPr sz="1000"/>
          </a:pPr>
          <a:r>
            <a:rPr lang="en-US" sz="800" b="0" i="0" strike="noStrike">
              <a:solidFill>
                <a:sysClr val="windowText" lastClr="000000"/>
              </a:solidFill>
              <a:latin typeface="Courier New"/>
              <a:cs typeface="Courier New"/>
            </a:rPr>
            <a:t>LOGGING............03</a:t>
          </a:r>
        </a:p>
        <a:p>
          <a:pPr algn="l" rtl="1">
            <a:defRPr sz="1000"/>
          </a:pPr>
          <a:r>
            <a:rPr lang="en-US" sz="800" b="0" i="0" strike="noStrike">
              <a:solidFill>
                <a:sysClr val="windowText" lastClr="000000"/>
              </a:solidFill>
              <a:latin typeface="Courier New"/>
              <a:cs typeface="Courier New"/>
            </a:rPr>
            <a:t>MANUFACTURING......04</a:t>
          </a:r>
        </a:p>
        <a:p>
          <a:pPr algn="l" rtl="1">
            <a:defRPr sz="1000"/>
          </a:pPr>
          <a:r>
            <a:rPr lang="en-US" sz="800" b="0" i="0" strike="noStrike">
              <a:solidFill>
                <a:sysClr val="windowText" lastClr="000000"/>
              </a:solidFill>
              <a:latin typeface="Courier New"/>
              <a:cs typeface="Courier New"/>
            </a:rPr>
            <a:t>PROFESSIONAL/ SCIENTIFIC/TECHNICAL ACTIVITIES.........05</a:t>
          </a:r>
        </a:p>
        <a:p>
          <a:pPr algn="l" rtl="1">
            <a:defRPr sz="1000"/>
          </a:pPr>
          <a:r>
            <a:rPr lang="en-US" sz="800" b="0" i="0" strike="noStrike">
              <a:solidFill>
                <a:sysClr val="windowText" lastClr="000000"/>
              </a:solidFill>
              <a:latin typeface="Courier New"/>
              <a:cs typeface="Courier New"/>
            </a:rPr>
            <a:t>ELECTRICITY/WATER/GAS</a:t>
          </a:r>
        </a:p>
        <a:p>
          <a:pPr algn="l" rtl="1">
            <a:defRPr sz="1000"/>
          </a:pPr>
          <a:r>
            <a:rPr lang="en-US" sz="800" b="0" i="0" strike="noStrike">
              <a:solidFill>
                <a:sysClr val="windowText" lastClr="000000"/>
              </a:solidFill>
              <a:latin typeface="Courier New"/>
              <a:cs typeface="Courier New"/>
            </a:rPr>
            <a:t>/WASTE.............06</a:t>
          </a:r>
        </a:p>
        <a:p>
          <a:pPr algn="l" rtl="1">
            <a:defRPr sz="1000"/>
          </a:pPr>
          <a:r>
            <a:rPr lang="en-US" sz="800" b="0" i="0" strike="noStrike">
              <a:solidFill>
                <a:sysClr val="windowText" lastClr="000000"/>
              </a:solidFill>
              <a:latin typeface="Courier New"/>
              <a:cs typeface="Courier New"/>
            </a:rPr>
            <a:t>CONSTRUCTION.......07</a:t>
          </a:r>
        </a:p>
        <a:p>
          <a:pPr algn="l" rtl="1">
            <a:defRPr sz="1000"/>
          </a:pPr>
          <a:r>
            <a:rPr lang="en-US" sz="800" b="0" i="0" strike="noStrike">
              <a:solidFill>
                <a:sysClr val="windowText" lastClr="000000"/>
              </a:solidFill>
              <a:latin typeface="Courier New"/>
              <a:cs typeface="Courier New"/>
            </a:rPr>
            <a:t>TRANSPORTATION.....08</a:t>
          </a:r>
        </a:p>
        <a:p>
          <a:pPr algn="l" rtl="1">
            <a:defRPr sz="1000"/>
          </a:pPr>
          <a:r>
            <a:rPr lang="en-US" sz="800" b="0" i="0" strike="noStrike">
              <a:solidFill>
                <a:sysClr val="windowText" lastClr="000000"/>
              </a:solidFill>
              <a:latin typeface="Courier New"/>
              <a:cs typeface="Courier New"/>
            </a:rPr>
            <a:t>BUYING AND SELLING…09</a:t>
          </a:r>
        </a:p>
        <a:p>
          <a:pPr algn="l" rtl="1">
            <a:defRPr sz="1000"/>
          </a:pPr>
          <a:r>
            <a:rPr lang="en-US" sz="800" b="0" i="0" strike="noStrike">
              <a:solidFill>
                <a:sysClr val="windowText" lastClr="000000"/>
              </a:solidFill>
              <a:latin typeface="Courier New"/>
              <a:cs typeface="Courier New"/>
            </a:rPr>
            <a:t>FINANCIAL/INSURANCE/ REAL</a:t>
          </a:r>
          <a:r>
            <a:rPr lang="en-US" sz="800" b="0" i="0" strike="noStrike" baseline="0">
              <a:solidFill>
                <a:sysClr val="windowText" lastClr="000000"/>
              </a:solidFill>
              <a:latin typeface="Courier New"/>
              <a:cs typeface="Courier New"/>
            </a:rPr>
            <a:t> EST. </a:t>
          </a:r>
          <a:r>
            <a:rPr lang="en-US" sz="800" b="0" i="0" strike="noStrike">
              <a:solidFill>
                <a:sysClr val="windowText" lastClr="000000"/>
              </a:solidFill>
              <a:latin typeface="Courier New"/>
              <a:cs typeface="Courier New"/>
            </a:rPr>
            <a:t>SERVICES.10</a:t>
          </a:r>
        </a:p>
        <a:p>
          <a:pPr algn="l" rtl="1">
            <a:defRPr sz="1000"/>
          </a:pPr>
          <a:r>
            <a:rPr lang="en-US" sz="800" b="0" i="0" strike="noStrike">
              <a:solidFill>
                <a:sysClr val="windowText" lastClr="000000"/>
              </a:solidFill>
              <a:latin typeface="Courier New"/>
              <a:cs typeface="Courier New"/>
            </a:rPr>
            <a:t>PERSONAL SERVICES..11</a:t>
          </a:r>
        </a:p>
        <a:p>
          <a:pPr algn="l" rtl="1">
            <a:defRPr sz="1000"/>
          </a:pPr>
          <a:r>
            <a:rPr lang="en-US" sz="800" b="0" i="0" strike="noStrike">
              <a:solidFill>
                <a:sysClr val="windowText" lastClr="000000"/>
              </a:solidFill>
              <a:latin typeface="Courier New"/>
              <a:cs typeface="Courier New"/>
            </a:rPr>
            <a:t>EDUCATION..........12</a:t>
          </a:r>
        </a:p>
        <a:p>
          <a:pPr algn="l" rtl="1">
            <a:defRPr sz="1000"/>
          </a:pPr>
          <a:r>
            <a:rPr lang="en-US" sz="800" b="0" i="0" strike="noStrike">
              <a:solidFill>
                <a:sysClr val="windowText" lastClr="000000"/>
              </a:solidFill>
              <a:latin typeface="Courier New"/>
              <a:cs typeface="Courier New"/>
            </a:rPr>
            <a:t>HEALTH.............13</a:t>
          </a:r>
        </a:p>
        <a:p>
          <a:pPr algn="l" rtl="1">
            <a:defRPr sz="1000"/>
          </a:pPr>
          <a:r>
            <a:rPr lang="en-US" sz="800" b="0" i="0" strike="noStrike">
              <a:solidFill>
                <a:sysClr val="windowText" lastClr="000000"/>
              </a:solidFill>
              <a:latin typeface="Courier New"/>
              <a:cs typeface="Courier New"/>
            </a:rPr>
            <a:t>PUBLIC ADMINISTRATION.....14</a:t>
          </a:r>
        </a:p>
        <a:p>
          <a:pPr algn="l" rtl="1">
            <a:defRPr sz="1000"/>
          </a:pPr>
          <a:r>
            <a:rPr lang="en-US" sz="800" b="0" i="0" strike="noStrike">
              <a:solidFill>
                <a:sysClr val="windowText" lastClr="000000"/>
              </a:solidFill>
              <a:latin typeface="Courier New"/>
              <a:cs typeface="Courier New"/>
            </a:rPr>
            <a:t>TOURISM............15</a:t>
          </a:r>
        </a:p>
        <a:p>
          <a:pPr algn="l" rtl="1">
            <a:defRPr sz="1000"/>
          </a:pPr>
          <a:r>
            <a:rPr lang="en-US" sz="800" b="0" i="0" strike="noStrike">
              <a:solidFill>
                <a:sysClr val="windowText" lastClr="000000"/>
              </a:solidFill>
              <a:latin typeface="Courier New"/>
              <a:cs typeface="Courier New"/>
            </a:rPr>
            <a:t>HANDICRAFTS /</a:t>
          </a:r>
          <a:r>
            <a:rPr lang="en-US" sz="800" b="0" i="0" strike="noStrike" baseline="0">
              <a:solidFill>
                <a:sysClr val="windowText" lastClr="000000"/>
              </a:solidFill>
              <a:latin typeface="Courier New"/>
              <a:cs typeface="Courier New"/>
            </a:rPr>
            <a:t> CULTURAL INDUSTRIES.........16</a:t>
          </a:r>
          <a:endParaRPr lang="en-US" sz="800" b="0" i="0" strike="noStrike">
            <a:solidFill>
              <a:sysClr val="windowText" lastClr="000000"/>
            </a:solidFill>
            <a:latin typeface="Courier New"/>
            <a:cs typeface="Courier New"/>
          </a:endParaRPr>
        </a:p>
        <a:p>
          <a:pPr algn="l" rtl="1">
            <a:defRPr sz="1000"/>
          </a:pPr>
          <a:r>
            <a:rPr lang="en-US" sz="800" b="0" i="0" strike="noStrike">
              <a:solidFill>
                <a:sysClr val="windowText" lastClr="000000"/>
              </a:solidFill>
              <a:latin typeface="Courier New"/>
              <a:cs typeface="Courier New"/>
            </a:rPr>
            <a:t>OTHER, SPECIFY.....17</a:t>
          </a:r>
        </a:p>
      </xdr:txBody>
    </xdr:sp>
    <xdr:clientData/>
  </xdr:twoCellAnchor>
  <xdr:oneCellAnchor>
    <xdr:from>
      <xdr:col>5</xdr:col>
      <xdr:colOff>133351</xdr:colOff>
      <xdr:row>5</xdr:row>
      <xdr:rowOff>1647825</xdr:rowOff>
    </xdr:from>
    <xdr:ext cx="1200150" cy="557076"/>
    <xdr:sp macro="" textlink="">
      <xdr:nvSpPr>
        <xdr:cNvPr id="35" name="TextBox 2">
          <a:extLst>
            <a:ext uri="{FF2B5EF4-FFF2-40B4-BE49-F238E27FC236}">
              <a16:creationId xmlns:a16="http://schemas.microsoft.com/office/drawing/2014/main" id="{DBB5705A-CEF9-4CAC-959F-3561A2B165FA}"/>
            </a:ext>
          </a:extLst>
        </xdr:cNvPr>
        <xdr:cNvSpPr txBox="1"/>
      </xdr:nvSpPr>
      <xdr:spPr>
        <a:xfrm>
          <a:off x="133351" y="2675370"/>
          <a:ext cx="1200150"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a:t>
          </a:r>
        </a:p>
        <a:p>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6</xdr:col>
      <xdr:colOff>476721</xdr:colOff>
      <xdr:row>5</xdr:row>
      <xdr:rowOff>1105016</xdr:rowOff>
    </xdr:from>
    <xdr:to>
      <xdr:col>6</xdr:col>
      <xdr:colOff>1923142</xdr:colOff>
      <xdr:row>5</xdr:row>
      <xdr:rowOff>3936999</xdr:rowOff>
    </xdr:to>
    <xdr:sp macro="" textlink="">
      <xdr:nvSpPr>
        <xdr:cNvPr id="36" name="Text Box 7">
          <a:extLst>
            <a:ext uri="{FF2B5EF4-FFF2-40B4-BE49-F238E27FC236}">
              <a16:creationId xmlns:a16="http://schemas.microsoft.com/office/drawing/2014/main" id="{09E0086D-996E-4F29-B160-37BD8F3AF558}"/>
            </a:ext>
          </a:extLst>
        </xdr:cNvPr>
        <xdr:cNvSpPr txBox="1">
          <a:spLocks noChangeArrowheads="1"/>
        </xdr:cNvSpPr>
      </xdr:nvSpPr>
      <xdr:spPr bwMode="auto">
        <a:xfrm>
          <a:off x="2185448" y="2132561"/>
          <a:ext cx="1446421" cy="2831983"/>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ysClr val="windowText" lastClr="000000"/>
              </a:solidFill>
              <a:latin typeface="Courier New"/>
              <a:cs typeface="Courier New"/>
            </a:rPr>
            <a:t>AGRICULTURE........01</a:t>
          </a:r>
        </a:p>
        <a:p>
          <a:pPr algn="l" rtl="1">
            <a:defRPr sz="1000"/>
          </a:pPr>
          <a:r>
            <a:rPr lang="en-US" sz="800" b="0" i="0" strike="noStrike">
              <a:solidFill>
                <a:sysClr val="windowText" lastClr="000000"/>
              </a:solidFill>
              <a:latin typeface="Courier New"/>
              <a:cs typeface="Courier New"/>
            </a:rPr>
            <a:t>MINING.............02</a:t>
          </a:r>
        </a:p>
        <a:p>
          <a:pPr algn="l" rtl="1">
            <a:defRPr sz="1000"/>
          </a:pPr>
          <a:r>
            <a:rPr lang="en-US" sz="800" b="0" i="0" strike="noStrike">
              <a:solidFill>
                <a:sysClr val="windowText" lastClr="000000"/>
              </a:solidFill>
              <a:latin typeface="Courier New"/>
              <a:cs typeface="Courier New"/>
            </a:rPr>
            <a:t>LOGGING............03</a:t>
          </a:r>
        </a:p>
        <a:p>
          <a:pPr algn="l" rtl="1">
            <a:defRPr sz="1000"/>
          </a:pPr>
          <a:r>
            <a:rPr lang="en-US" sz="800" b="0" i="0" strike="noStrike">
              <a:solidFill>
                <a:sysClr val="windowText" lastClr="000000"/>
              </a:solidFill>
              <a:latin typeface="Courier New"/>
              <a:cs typeface="Courier New"/>
            </a:rPr>
            <a:t>MANUFACTURING......04</a:t>
          </a:r>
        </a:p>
        <a:p>
          <a:pPr algn="l" rtl="1">
            <a:defRPr sz="1000"/>
          </a:pPr>
          <a:r>
            <a:rPr lang="en-US" sz="800" b="0" i="0" strike="noStrike">
              <a:solidFill>
                <a:sysClr val="windowText" lastClr="000000"/>
              </a:solidFill>
              <a:latin typeface="Courier New"/>
              <a:cs typeface="Courier New"/>
            </a:rPr>
            <a:t>PROFESSIONAL/ SCIENTIFIC/TECHNICAL ACTIVITIES.........05</a:t>
          </a:r>
        </a:p>
        <a:p>
          <a:pPr algn="l" rtl="1">
            <a:defRPr sz="1000"/>
          </a:pPr>
          <a:r>
            <a:rPr lang="en-US" sz="800" b="0" i="0" strike="noStrike">
              <a:solidFill>
                <a:sysClr val="windowText" lastClr="000000"/>
              </a:solidFill>
              <a:latin typeface="Courier New"/>
              <a:cs typeface="Courier New"/>
            </a:rPr>
            <a:t>ELECTRICITY/WATER/GAS</a:t>
          </a:r>
        </a:p>
        <a:p>
          <a:pPr algn="l" rtl="1">
            <a:defRPr sz="1000"/>
          </a:pPr>
          <a:r>
            <a:rPr lang="en-US" sz="800" b="0" i="0" strike="noStrike">
              <a:solidFill>
                <a:sysClr val="windowText" lastClr="000000"/>
              </a:solidFill>
              <a:latin typeface="Courier New"/>
              <a:cs typeface="Courier New"/>
            </a:rPr>
            <a:t>/WASTE.............06</a:t>
          </a:r>
        </a:p>
        <a:p>
          <a:pPr algn="l" rtl="1">
            <a:defRPr sz="1000"/>
          </a:pPr>
          <a:r>
            <a:rPr lang="en-US" sz="800" b="0" i="0" strike="noStrike">
              <a:solidFill>
                <a:sysClr val="windowText" lastClr="000000"/>
              </a:solidFill>
              <a:latin typeface="Courier New"/>
              <a:cs typeface="Courier New"/>
            </a:rPr>
            <a:t>CONSTRUCTION.......07</a:t>
          </a:r>
        </a:p>
        <a:p>
          <a:pPr algn="l" rtl="1">
            <a:defRPr sz="1000"/>
          </a:pPr>
          <a:r>
            <a:rPr lang="en-US" sz="800" b="0" i="0" strike="noStrike">
              <a:solidFill>
                <a:sysClr val="windowText" lastClr="000000"/>
              </a:solidFill>
              <a:latin typeface="Courier New"/>
              <a:cs typeface="Courier New"/>
            </a:rPr>
            <a:t>TRANSPORTATION.....08</a:t>
          </a:r>
        </a:p>
        <a:p>
          <a:pPr algn="l" rtl="1">
            <a:defRPr sz="1000"/>
          </a:pPr>
          <a:r>
            <a:rPr lang="en-US" sz="800" b="0" i="0" strike="noStrike">
              <a:solidFill>
                <a:sysClr val="windowText" lastClr="000000"/>
              </a:solidFill>
              <a:latin typeface="Courier New"/>
              <a:cs typeface="Courier New"/>
            </a:rPr>
            <a:t>BUYING AND SELLING…09</a:t>
          </a:r>
        </a:p>
        <a:p>
          <a:pPr algn="l" rtl="1">
            <a:defRPr sz="1000"/>
          </a:pPr>
          <a:r>
            <a:rPr lang="en-US" sz="800" b="0" i="0" strike="noStrike">
              <a:solidFill>
                <a:sysClr val="windowText" lastClr="000000"/>
              </a:solidFill>
              <a:latin typeface="Courier New"/>
              <a:cs typeface="Courier New"/>
            </a:rPr>
            <a:t>FINANCIAL/INSURANCE/ REAL</a:t>
          </a:r>
          <a:r>
            <a:rPr lang="en-US" sz="800" b="0" i="0" strike="noStrike" baseline="0">
              <a:solidFill>
                <a:sysClr val="windowText" lastClr="000000"/>
              </a:solidFill>
              <a:latin typeface="Courier New"/>
              <a:cs typeface="Courier New"/>
            </a:rPr>
            <a:t> EST. </a:t>
          </a:r>
          <a:r>
            <a:rPr lang="en-US" sz="800" b="0" i="0" strike="noStrike">
              <a:solidFill>
                <a:sysClr val="windowText" lastClr="000000"/>
              </a:solidFill>
              <a:latin typeface="Courier New"/>
              <a:cs typeface="Courier New"/>
            </a:rPr>
            <a:t>SERVICES.10</a:t>
          </a:r>
        </a:p>
        <a:p>
          <a:pPr algn="l" rtl="1">
            <a:defRPr sz="1000"/>
          </a:pPr>
          <a:r>
            <a:rPr lang="en-US" sz="800" b="0" i="0" strike="noStrike">
              <a:solidFill>
                <a:sysClr val="windowText" lastClr="000000"/>
              </a:solidFill>
              <a:latin typeface="Courier New"/>
              <a:cs typeface="Courier New"/>
            </a:rPr>
            <a:t>PERSONAL SERVICES..11</a:t>
          </a:r>
        </a:p>
        <a:p>
          <a:pPr algn="l" rtl="1">
            <a:defRPr sz="1000"/>
          </a:pPr>
          <a:r>
            <a:rPr lang="en-US" sz="800" b="0" i="0" strike="noStrike">
              <a:solidFill>
                <a:sysClr val="windowText" lastClr="000000"/>
              </a:solidFill>
              <a:latin typeface="Courier New"/>
              <a:cs typeface="Courier New"/>
            </a:rPr>
            <a:t>EDUCATION..........12</a:t>
          </a:r>
        </a:p>
        <a:p>
          <a:pPr algn="l" rtl="1">
            <a:defRPr sz="1000"/>
          </a:pPr>
          <a:r>
            <a:rPr lang="en-US" sz="800" b="0" i="0" strike="noStrike">
              <a:solidFill>
                <a:sysClr val="windowText" lastClr="000000"/>
              </a:solidFill>
              <a:latin typeface="Courier New"/>
              <a:cs typeface="Courier New"/>
            </a:rPr>
            <a:t>HEALTH.............13</a:t>
          </a:r>
        </a:p>
        <a:p>
          <a:pPr algn="l" rtl="1">
            <a:defRPr sz="1000"/>
          </a:pPr>
          <a:r>
            <a:rPr lang="en-US" sz="800" b="0" i="0" strike="noStrike">
              <a:solidFill>
                <a:sysClr val="windowText" lastClr="000000"/>
              </a:solidFill>
              <a:latin typeface="Courier New"/>
              <a:cs typeface="Courier New"/>
            </a:rPr>
            <a:t>PUBLIC ADMINISTRATION.....14</a:t>
          </a:r>
        </a:p>
        <a:p>
          <a:pPr algn="l" rtl="1">
            <a:defRPr sz="1000"/>
          </a:pPr>
          <a:r>
            <a:rPr lang="en-US" sz="800" b="0" i="0" strike="noStrike">
              <a:solidFill>
                <a:sysClr val="windowText" lastClr="000000"/>
              </a:solidFill>
              <a:latin typeface="Courier New"/>
              <a:cs typeface="Courier New"/>
            </a:rPr>
            <a:t>TOURISM............15</a:t>
          </a:r>
        </a:p>
        <a:p>
          <a:pPr algn="l" rtl="1">
            <a:defRPr sz="1000"/>
          </a:pPr>
          <a:r>
            <a:rPr lang="en-US" sz="800" b="0" i="0" strike="noStrike">
              <a:solidFill>
                <a:sysClr val="windowText" lastClr="000000"/>
              </a:solidFill>
              <a:latin typeface="Courier New"/>
              <a:cs typeface="Courier New"/>
            </a:rPr>
            <a:t>HANDICRAFTS /</a:t>
          </a:r>
          <a:r>
            <a:rPr lang="en-US" sz="800" b="0" i="0" strike="noStrike" baseline="0">
              <a:solidFill>
                <a:sysClr val="windowText" lastClr="000000"/>
              </a:solidFill>
              <a:latin typeface="Courier New"/>
              <a:cs typeface="Courier New"/>
            </a:rPr>
            <a:t> CULTURAL INDUSTRIES.........16</a:t>
          </a:r>
          <a:endParaRPr lang="en-US" sz="800" b="0" i="0" strike="noStrike">
            <a:solidFill>
              <a:sysClr val="windowText" lastClr="000000"/>
            </a:solidFill>
            <a:latin typeface="Courier New"/>
            <a:cs typeface="Courier New"/>
          </a:endParaRPr>
        </a:p>
        <a:p>
          <a:pPr algn="l" rtl="1">
            <a:defRPr sz="1000"/>
          </a:pPr>
          <a:r>
            <a:rPr lang="en-US" sz="800" b="0" i="0" strike="noStrike">
              <a:solidFill>
                <a:sysClr val="windowText" lastClr="000000"/>
              </a:solidFill>
              <a:latin typeface="Courier New"/>
              <a:cs typeface="Courier New"/>
            </a:rPr>
            <a:t>OTHER, SPECIFY.....17</a:t>
          </a:r>
        </a:p>
      </xdr:txBody>
    </xdr:sp>
    <xdr:clientData/>
  </xdr:twoCellAnchor>
  <xdr:twoCellAnchor>
    <xdr:from>
      <xdr:col>21</xdr:col>
      <xdr:colOff>86591</xdr:colOff>
      <xdr:row>5</xdr:row>
      <xdr:rowOff>1884507</xdr:rowOff>
    </xdr:from>
    <xdr:to>
      <xdr:col>22</xdr:col>
      <xdr:colOff>0</xdr:colOff>
      <xdr:row>5</xdr:row>
      <xdr:rowOff>3179907</xdr:rowOff>
    </xdr:to>
    <xdr:sp macro="" textlink="" fLocksText="0">
      <xdr:nvSpPr>
        <xdr:cNvPr id="37" name="Text 56">
          <a:extLst>
            <a:ext uri="{FF2B5EF4-FFF2-40B4-BE49-F238E27FC236}">
              <a16:creationId xmlns:a16="http://schemas.microsoft.com/office/drawing/2014/main" id="{C732F792-3352-4FAB-9F10-362E9B03A491}"/>
            </a:ext>
          </a:extLst>
        </xdr:cNvPr>
        <xdr:cNvSpPr>
          <a:spLocks noChangeArrowheads="1"/>
        </xdr:cNvSpPr>
      </xdr:nvSpPr>
      <xdr:spPr bwMode="auto">
        <a:xfrm>
          <a:off x="24495991" y="3141807"/>
          <a:ext cx="1767609" cy="1295400"/>
        </a:xfrm>
        <a:prstGeom prst="rect">
          <a:avLst/>
        </a:prstGeom>
        <a:noFill/>
        <a:ln w="9525">
          <a:noFill/>
          <a:miter lim="800000"/>
          <a:headEnd/>
          <a:tailEnd/>
        </a:ln>
        <a:effectLst/>
      </xdr:spPr>
      <xdr:txBody>
        <a:bodyPr vertOverflow="clip" wrap="square" lIns="27360" tIns="23040" rIns="0" bIns="0" anchor="t" upright="1"/>
        <a:lstStyle/>
        <a:p>
          <a:pPr algn="l" rtl="0">
            <a:defRPr sz="1000"/>
          </a:pPr>
          <a:r>
            <a:rPr lang="en-US" sz="800" b="0" i="0" u="none" strike="noStrike" baseline="0">
              <a:solidFill>
                <a:sysClr val="windowText" lastClr="000000"/>
              </a:solidFill>
              <a:latin typeface="Courier New"/>
              <a:cs typeface="Courier New"/>
            </a:rPr>
            <a:t>NEVER ATTENDED SCHOOL ....1</a:t>
          </a:r>
        </a:p>
        <a:p>
          <a:pPr algn="l" rtl="0">
            <a:defRPr sz="1000"/>
          </a:pPr>
          <a:r>
            <a:rPr lang="en-US" sz="800" b="0" i="0" u="none" strike="noStrike" baseline="0">
              <a:solidFill>
                <a:sysClr val="windowText" lastClr="000000"/>
              </a:solidFill>
              <a:latin typeface="Courier New"/>
              <a:cs typeface="Courier New"/>
            </a:rPr>
            <a:t>PRE-PREPARATORY...........2</a:t>
          </a:r>
        </a:p>
        <a:p>
          <a:pPr algn="l" rtl="0">
            <a:defRPr sz="1000"/>
          </a:pPr>
          <a:r>
            <a:rPr lang="en-US" sz="800" b="0" i="0" u="none" strike="noStrike" baseline="0">
              <a:solidFill>
                <a:sysClr val="windowText" lastClr="000000"/>
              </a:solidFill>
              <a:latin typeface="Courier New"/>
              <a:cs typeface="Courier New"/>
            </a:rPr>
            <a:t>ELEMENTARY................3</a:t>
          </a:r>
        </a:p>
        <a:p>
          <a:pPr algn="l" rtl="0">
            <a:defRPr sz="1000"/>
          </a:pPr>
          <a:r>
            <a:rPr lang="en-US" sz="800" b="0" i="0" u="none" strike="noStrike" baseline="0">
              <a:solidFill>
                <a:sysClr val="windowText" lastClr="000000"/>
              </a:solidFill>
              <a:latin typeface="Courier New"/>
              <a:cs typeface="Courier New"/>
            </a:rPr>
            <a:t>PRIMARY...................4</a:t>
          </a:r>
        </a:p>
        <a:p>
          <a:pPr algn="l" rtl="0">
            <a:defRPr sz="1000"/>
          </a:pPr>
          <a:r>
            <a:rPr lang="en-US" sz="800" b="0" i="0" u="none" strike="noStrike" baseline="0">
              <a:solidFill>
                <a:sysClr val="windowText" lastClr="000000"/>
              </a:solidFill>
              <a:latin typeface="Courier New"/>
              <a:cs typeface="Courier New"/>
            </a:rPr>
            <a:t>SECONDARY.................5</a:t>
          </a:r>
        </a:p>
        <a:p>
          <a:pPr algn="l" rtl="0">
            <a:defRPr sz="1000"/>
          </a:pPr>
          <a:r>
            <a:rPr lang="en-US" sz="800" b="0" i="0" u="none" strike="noStrike" baseline="0">
              <a:solidFill>
                <a:sysClr val="windowText" lastClr="000000"/>
              </a:solidFill>
              <a:latin typeface="Courier New"/>
              <a:cs typeface="Courier New"/>
            </a:rPr>
            <a:t>VOCATIONAL................6</a:t>
          </a:r>
        </a:p>
        <a:p>
          <a:pPr algn="l" rtl="0">
            <a:defRPr sz="1000"/>
          </a:pPr>
          <a:r>
            <a:rPr lang="en-US" sz="800" b="0" i="0" u="none" strike="noStrike" baseline="0">
              <a:solidFill>
                <a:sysClr val="windowText" lastClr="000000"/>
              </a:solidFill>
              <a:latin typeface="Courier New"/>
              <a:cs typeface="Courier New"/>
            </a:rPr>
            <a:t>TERTIARY OR OTHER HIGHER..7</a:t>
          </a:r>
        </a:p>
        <a:p>
          <a:pPr algn="l" rtl="0">
            <a:defRPr sz="1000"/>
          </a:pPr>
          <a:r>
            <a:rPr lang="en-US" sz="800" b="0" i="0" u="none" strike="noStrike" baseline="0">
              <a:solidFill>
                <a:sysClr val="windowText" lastClr="000000"/>
              </a:solidFill>
              <a:latin typeface="Courier New"/>
              <a:cs typeface="Courier New"/>
            </a:rPr>
            <a:t>OTHER, SPECIFY............8</a:t>
          </a:r>
        </a:p>
        <a:p>
          <a:pPr algn="l" rtl="0">
            <a:defRPr sz="1000"/>
          </a:pPr>
          <a:r>
            <a:rPr lang="en-US" sz="800" b="0" i="0" u="none" strike="noStrike" baseline="0">
              <a:solidFill>
                <a:sysClr val="windowText" lastClr="000000"/>
              </a:solidFill>
              <a:latin typeface="Courier New"/>
              <a:cs typeface="Courier New"/>
            </a:rPr>
            <a:t>DON'T KNOW................9</a:t>
          </a:r>
        </a:p>
        <a:p>
          <a:pPr algn="l" rtl="0">
            <a:defRPr sz="1000"/>
          </a:pPr>
          <a:endParaRPr lang="en-US" sz="800" b="0" i="0" u="none" strike="noStrike" baseline="0">
            <a:solidFill>
              <a:sysClr val="windowText" lastClr="000000"/>
            </a:solidFill>
            <a:latin typeface="Courier New"/>
            <a:cs typeface="Courier New"/>
          </a:endParaRPr>
        </a:p>
      </xdr:txBody>
    </xdr:sp>
    <xdr:clientData/>
  </xdr:twoCellAnchor>
  <xdr:oneCellAnchor>
    <xdr:from>
      <xdr:col>19</xdr:col>
      <xdr:colOff>147204</xdr:colOff>
      <xdr:row>5</xdr:row>
      <xdr:rowOff>2208068</xdr:rowOff>
    </xdr:from>
    <xdr:ext cx="800100" cy="324704"/>
    <xdr:sp macro="" textlink="">
      <xdr:nvSpPr>
        <xdr:cNvPr id="38" name="TextBox 37">
          <a:extLst>
            <a:ext uri="{FF2B5EF4-FFF2-40B4-BE49-F238E27FC236}">
              <a16:creationId xmlns:a16="http://schemas.microsoft.com/office/drawing/2014/main" id="{9098BCB0-F3FC-4500-B47C-A464D7B9ACA6}"/>
            </a:ext>
          </a:extLst>
        </xdr:cNvPr>
        <xdr:cNvSpPr txBox="1"/>
      </xdr:nvSpPr>
      <xdr:spPr>
        <a:xfrm>
          <a:off x="22003904" y="3465368"/>
          <a:ext cx="8001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MALE ...1</a:t>
          </a:r>
        </a:p>
        <a:p>
          <a:r>
            <a:rPr lang="en-US" sz="800" b="0">
              <a:solidFill>
                <a:sysClr val="windowText" lastClr="000000"/>
              </a:solidFill>
              <a:latin typeface="Courier New" pitchFamily="49" charset="0"/>
              <a:cs typeface="Courier New" pitchFamily="49" charset="0"/>
            </a:rPr>
            <a:t>FEMALE .2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27</xdr:col>
      <xdr:colOff>133351</xdr:colOff>
      <xdr:row>5</xdr:row>
      <xdr:rowOff>1647825</xdr:rowOff>
    </xdr:from>
    <xdr:ext cx="1200150" cy="557076"/>
    <xdr:sp macro="" textlink="">
      <xdr:nvSpPr>
        <xdr:cNvPr id="45" name="TextBox 2">
          <a:extLst>
            <a:ext uri="{FF2B5EF4-FFF2-40B4-BE49-F238E27FC236}">
              <a16:creationId xmlns:a16="http://schemas.microsoft.com/office/drawing/2014/main" id="{7B8C6D0F-58CC-42AF-BDC6-B108300D9B0D}"/>
            </a:ext>
          </a:extLst>
        </xdr:cNvPr>
        <xdr:cNvSpPr txBox="1"/>
      </xdr:nvSpPr>
      <xdr:spPr>
        <a:xfrm>
          <a:off x="4335896" y="2912052"/>
          <a:ext cx="1200150"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28</xdr:col>
      <xdr:colOff>476721</xdr:colOff>
      <xdr:row>5</xdr:row>
      <xdr:rowOff>1105016</xdr:rowOff>
    </xdr:from>
    <xdr:to>
      <xdr:col>28</xdr:col>
      <xdr:colOff>1923142</xdr:colOff>
      <xdr:row>5</xdr:row>
      <xdr:rowOff>3936999</xdr:rowOff>
    </xdr:to>
    <xdr:sp macro="" textlink="">
      <xdr:nvSpPr>
        <xdr:cNvPr id="46" name="Text Box 7">
          <a:extLst>
            <a:ext uri="{FF2B5EF4-FFF2-40B4-BE49-F238E27FC236}">
              <a16:creationId xmlns:a16="http://schemas.microsoft.com/office/drawing/2014/main" id="{136F99FA-664A-47DC-9BD2-BEAD8E4CDD00}"/>
            </a:ext>
          </a:extLst>
        </xdr:cNvPr>
        <xdr:cNvSpPr txBox="1">
          <a:spLocks noChangeArrowheads="1"/>
        </xdr:cNvSpPr>
      </xdr:nvSpPr>
      <xdr:spPr bwMode="auto">
        <a:xfrm>
          <a:off x="6387994" y="2369243"/>
          <a:ext cx="1446421" cy="2831983"/>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ysClr val="windowText" lastClr="000000"/>
              </a:solidFill>
              <a:latin typeface="Courier New"/>
              <a:cs typeface="Courier New"/>
            </a:rPr>
            <a:t>AGRICULTURE........01</a:t>
          </a:r>
        </a:p>
        <a:p>
          <a:pPr algn="l" rtl="1">
            <a:defRPr sz="1000"/>
          </a:pPr>
          <a:r>
            <a:rPr lang="en-US" sz="800" b="0" i="0" strike="noStrike">
              <a:solidFill>
                <a:sysClr val="windowText" lastClr="000000"/>
              </a:solidFill>
              <a:latin typeface="Courier New"/>
              <a:cs typeface="Courier New"/>
            </a:rPr>
            <a:t>MINING.............02</a:t>
          </a:r>
        </a:p>
        <a:p>
          <a:pPr algn="l" rtl="1">
            <a:defRPr sz="1000"/>
          </a:pPr>
          <a:r>
            <a:rPr lang="en-US" sz="800" b="0" i="0" strike="noStrike">
              <a:solidFill>
                <a:sysClr val="windowText" lastClr="000000"/>
              </a:solidFill>
              <a:latin typeface="Courier New"/>
              <a:cs typeface="Courier New"/>
            </a:rPr>
            <a:t>LOGGING............03</a:t>
          </a:r>
        </a:p>
        <a:p>
          <a:pPr algn="l" rtl="1">
            <a:defRPr sz="1000"/>
          </a:pPr>
          <a:r>
            <a:rPr lang="en-US" sz="800" b="0" i="0" strike="noStrike">
              <a:solidFill>
                <a:sysClr val="windowText" lastClr="000000"/>
              </a:solidFill>
              <a:latin typeface="Courier New"/>
              <a:cs typeface="Courier New"/>
            </a:rPr>
            <a:t>MANUFACTURING......04</a:t>
          </a:r>
        </a:p>
        <a:p>
          <a:pPr algn="l" rtl="1">
            <a:defRPr sz="1000"/>
          </a:pPr>
          <a:r>
            <a:rPr lang="en-US" sz="800" b="0" i="0" strike="noStrike">
              <a:solidFill>
                <a:sysClr val="windowText" lastClr="000000"/>
              </a:solidFill>
              <a:latin typeface="Courier New"/>
              <a:cs typeface="Courier New"/>
            </a:rPr>
            <a:t>PROFESSIONAL/ SCIENTIFIC/TECHNICAL ACTIVITIES.........05</a:t>
          </a:r>
        </a:p>
        <a:p>
          <a:pPr algn="l" rtl="1">
            <a:defRPr sz="1000"/>
          </a:pPr>
          <a:r>
            <a:rPr lang="en-US" sz="800" b="0" i="0" strike="noStrike">
              <a:solidFill>
                <a:sysClr val="windowText" lastClr="000000"/>
              </a:solidFill>
              <a:latin typeface="Courier New"/>
              <a:cs typeface="Courier New"/>
            </a:rPr>
            <a:t>ELECTRICITY/WATER/GAS</a:t>
          </a:r>
        </a:p>
        <a:p>
          <a:pPr algn="l" rtl="1">
            <a:defRPr sz="1000"/>
          </a:pPr>
          <a:r>
            <a:rPr lang="en-US" sz="800" b="0" i="0" strike="noStrike">
              <a:solidFill>
                <a:sysClr val="windowText" lastClr="000000"/>
              </a:solidFill>
              <a:latin typeface="Courier New"/>
              <a:cs typeface="Courier New"/>
            </a:rPr>
            <a:t>/WASTE.............06</a:t>
          </a:r>
        </a:p>
        <a:p>
          <a:pPr algn="l" rtl="1">
            <a:defRPr sz="1000"/>
          </a:pPr>
          <a:r>
            <a:rPr lang="en-US" sz="800" b="0" i="0" strike="noStrike">
              <a:solidFill>
                <a:sysClr val="windowText" lastClr="000000"/>
              </a:solidFill>
              <a:latin typeface="Courier New"/>
              <a:cs typeface="Courier New"/>
            </a:rPr>
            <a:t>CONSTRUCTION.......07</a:t>
          </a:r>
        </a:p>
        <a:p>
          <a:pPr algn="l" rtl="1">
            <a:defRPr sz="1000"/>
          </a:pPr>
          <a:r>
            <a:rPr lang="en-US" sz="800" b="0" i="0" strike="noStrike">
              <a:solidFill>
                <a:sysClr val="windowText" lastClr="000000"/>
              </a:solidFill>
              <a:latin typeface="Courier New"/>
              <a:cs typeface="Courier New"/>
            </a:rPr>
            <a:t>TRANSPORTATION.....08</a:t>
          </a:r>
        </a:p>
        <a:p>
          <a:pPr algn="l" rtl="1">
            <a:defRPr sz="1000"/>
          </a:pPr>
          <a:r>
            <a:rPr lang="en-US" sz="800" b="0" i="0" strike="noStrike">
              <a:solidFill>
                <a:sysClr val="windowText" lastClr="000000"/>
              </a:solidFill>
              <a:latin typeface="Courier New"/>
              <a:cs typeface="Courier New"/>
            </a:rPr>
            <a:t>BUYING AND SELLING…09</a:t>
          </a:r>
        </a:p>
        <a:p>
          <a:pPr algn="l" rtl="1">
            <a:defRPr sz="1000"/>
          </a:pPr>
          <a:r>
            <a:rPr lang="en-US" sz="800" b="0" i="0" strike="noStrike">
              <a:solidFill>
                <a:sysClr val="windowText" lastClr="000000"/>
              </a:solidFill>
              <a:latin typeface="Courier New"/>
              <a:cs typeface="Courier New"/>
            </a:rPr>
            <a:t>FINANCIAL/INSURANCE/ REAL</a:t>
          </a:r>
          <a:r>
            <a:rPr lang="en-US" sz="800" b="0" i="0" strike="noStrike" baseline="0">
              <a:solidFill>
                <a:sysClr val="windowText" lastClr="000000"/>
              </a:solidFill>
              <a:latin typeface="Courier New"/>
              <a:cs typeface="Courier New"/>
            </a:rPr>
            <a:t> EST. </a:t>
          </a:r>
          <a:r>
            <a:rPr lang="en-US" sz="800" b="0" i="0" strike="noStrike">
              <a:solidFill>
                <a:sysClr val="windowText" lastClr="000000"/>
              </a:solidFill>
              <a:latin typeface="Courier New"/>
              <a:cs typeface="Courier New"/>
            </a:rPr>
            <a:t>SERVICES.10</a:t>
          </a:r>
        </a:p>
        <a:p>
          <a:pPr algn="l" rtl="1">
            <a:defRPr sz="1000"/>
          </a:pPr>
          <a:r>
            <a:rPr lang="en-US" sz="800" b="0" i="0" strike="noStrike">
              <a:solidFill>
                <a:sysClr val="windowText" lastClr="000000"/>
              </a:solidFill>
              <a:latin typeface="Courier New"/>
              <a:cs typeface="Courier New"/>
            </a:rPr>
            <a:t>PERSONAL SERVICES..11</a:t>
          </a:r>
        </a:p>
        <a:p>
          <a:pPr algn="l" rtl="1">
            <a:defRPr sz="1000"/>
          </a:pPr>
          <a:r>
            <a:rPr lang="en-US" sz="800" b="0" i="0" strike="noStrike">
              <a:solidFill>
                <a:sysClr val="windowText" lastClr="000000"/>
              </a:solidFill>
              <a:latin typeface="Courier New"/>
              <a:cs typeface="Courier New"/>
            </a:rPr>
            <a:t>EDUCATION..........12</a:t>
          </a:r>
        </a:p>
        <a:p>
          <a:pPr algn="l" rtl="1">
            <a:defRPr sz="1000"/>
          </a:pPr>
          <a:r>
            <a:rPr lang="en-US" sz="800" b="0" i="0" strike="noStrike">
              <a:solidFill>
                <a:sysClr val="windowText" lastClr="000000"/>
              </a:solidFill>
              <a:latin typeface="Courier New"/>
              <a:cs typeface="Courier New"/>
            </a:rPr>
            <a:t>HEALTH.............13</a:t>
          </a:r>
        </a:p>
        <a:p>
          <a:pPr algn="l" rtl="1">
            <a:defRPr sz="1000"/>
          </a:pPr>
          <a:r>
            <a:rPr lang="en-US" sz="800" b="0" i="0" strike="noStrike">
              <a:solidFill>
                <a:sysClr val="windowText" lastClr="000000"/>
              </a:solidFill>
              <a:latin typeface="Courier New"/>
              <a:cs typeface="Courier New"/>
            </a:rPr>
            <a:t>PUBLIC ADMINISTRATION.....14</a:t>
          </a:r>
        </a:p>
        <a:p>
          <a:pPr algn="l" rtl="1">
            <a:defRPr sz="1000"/>
          </a:pPr>
          <a:r>
            <a:rPr lang="en-US" sz="800" b="0" i="0" strike="noStrike">
              <a:solidFill>
                <a:sysClr val="windowText" lastClr="000000"/>
              </a:solidFill>
              <a:latin typeface="Courier New"/>
              <a:cs typeface="Courier New"/>
            </a:rPr>
            <a:t>TOURISM............15</a:t>
          </a:r>
        </a:p>
        <a:p>
          <a:pPr algn="l" rtl="1">
            <a:defRPr sz="1000"/>
          </a:pPr>
          <a:r>
            <a:rPr lang="en-US" sz="800" b="0" i="0" strike="noStrike">
              <a:solidFill>
                <a:sysClr val="windowText" lastClr="000000"/>
              </a:solidFill>
              <a:latin typeface="Courier New"/>
              <a:cs typeface="Courier New"/>
            </a:rPr>
            <a:t>HANDICRAFTS /</a:t>
          </a:r>
          <a:r>
            <a:rPr lang="en-US" sz="800" b="0" i="0" strike="noStrike" baseline="0">
              <a:solidFill>
                <a:sysClr val="windowText" lastClr="000000"/>
              </a:solidFill>
              <a:latin typeface="Courier New"/>
              <a:cs typeface="Courier New"/>
            </a:rPr>
            <a:t> CULTURAL INDUSTRIES.........16</a:t>
          </a:r>
          <a:endParaRPr lang="en-US" sz="800" b="0" i="0" strike="noStrike">
            <a:solidFill>
              <a:sysClr val="windowText" lastClr="000000"/>
            </a:solidFill>
            <a:latin typeface="Courier New"/>
            <a:cs typeface="Courier New"/>
          </a:endParaRPr>
        </a:p>
        <a:p>
          <a:pPr algn="l" rtl="1">
            <a:defRPr sz="1000"/>
          </a:pPr>
          <a:r>
            <a:rPr lang="en-US" sz="800" b="0" i="0" strike="noStrike">
              <a:solidFill>
                <a:sysClr val="windowText" lastClr="000000"/>
              </a:solidFill>
              <a:latin typeface="Courier New"/>
              <a:cs typeface="Courier New"/>
            </a:rPr>
            <a:t>OTHER, SPECIFY.....17</a:t>
          </a:r>
        </a:p>
      </xdr:txBody>
    </xdr:sp>
    <xdr:clientData/>
  </xdr:twoCellAnchor>
  <xdr:twoCellAnchor>
    <xdr:from>
      <xdr:col>51</xdr:col>
      <xdr:colOff>343959</xdr:colOff>
      <xdr:row>5</xdr:row>
      <xdr:rowOff>1252361</xdr:rowOff>
    </xdr:from>
    <xdr:to>
      <xdr:col>51</xdr:col>
      <xdr:colOff>2174664</xdr:colOff>
      <xdr:row>5</xdr:row>
      <xdr:rowOff>2020711</xdr:rowOff>
    </xdr:to>
    <xdr:sp macro="" textlink="">
      <xdr:nvSpPr>
        <xdr:cNvPr id="40" name="TextBox 33">
          <a:extLst>
            <a:ext uri="{FF2B5EF4-FFF2-40B4-BE49-F238E27FC236}">
              <a16:creationId xmlns:a16="http://schemas.microsoft.com/office/drawing/2014/main" id="{3D28EB54-D0BD-44EC-8256-8C933800EF19}"/>
            </a:ext>
          </a:extLst>
        </xdr:cNvPr>
        <xdr:cNvSpPr txBox="1"/>
      </xdr:nvSpPr>
      <xdr:spPr>
        <a:xfrm>
          <a:off x="68421732" y="2516588"/>
          <a:ext cx="1830705" cy="768350"/>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HIGHER THAN USUAL...1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THE SAME AS USUAL...2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LESS THAN USUAL.....3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INCOME...........4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oneCellAnchor>
    <xdr:from>
      <xdr:col>69</xdr:col>
      <xdr:colOff>508001</xdr:colOff>
      <xdr:row>5</xdr:row>
      <xdr:rowOff>1570181</xdr:rowOff>
    </xdr:from>
    <xdr:ext cx="675409" cy="336952"/>
    <xdr:sp macro="" textlink="">
      <xdr:nvSpPr>
        <xdr:cNvPr id="43" name="TextBox 42">
          <a:extLst>
            <a:ext uri="{FF2B5EF4-FFF2-40B4-BE49-F238E27FC236}">
              <a16:creationId xmlns:a16="http://schemas.microsoft.com/office/drawing/2014/main" id="{71F931A7-1C54-4758-9524-3C2E0F0A3866}"/>
            </a:ext>
          </a:extLst>
        </xdr:cNvPr>
        <xdr:cNvSpPr txBox="1"/>
      </xdr:nvSpPr>
      <xdr:spPr>
        <a:xfrm>
          <a:off x="79455819" y="2834408"/>
          <a:ext cx="675409" cy="3369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br>
            <a:rPr kumimoji="0" lang="en-US" sz="1100" b="0" i="0" u="none" strike="noStrike" kern="0" cap="all" spc="0" normalizeH="0" baseline="0" noProof="0">
              <a:ln>
                <a:noFill/>
              </a:ln>
              <a:solidFill>
                <a:sysClr val="windowText" lastClr="000000"/>
              </a:solidFill>
              <a:effectLst/>
              <a:uLnTx/>
              <a:uFillTx/>
              <a:latin typeface="Calibri" panose="020F0502020204030204"/>
              <a:ea typeface="+mn-ea"/>
              <a:cs typeface="+mn-cs"/>
            </a:rPr>
          </a:b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70</xdr:col>
      <xdr:colOff>207818</xdr:colOff>
      <xdr:row>5</xdr:row>
      <xdr:rowOff>1547091</xdr:rowOff>
    </xdr:from>
    <xdr:ext cx="675409" cy="336952"/>
    <xdr:sp macro="" textlink="">
      <xdr:nvSpPr>
        <xdr:cNvPr id="44" name="TextBox 43">
          <a:extLst>
            <a:ext uri="{FF2B5EF4-FFF2-40B4-BE49-F238E27FC236}">
              <a16:creationId xmlns:a16="http://schemas.microsoft.com/office/drawing/2014/main" id="{FEBED120-53DE-4A62-BCFF-465F6E56FA41}"/>
            </a:ext>
          </a:extLst>
        </xdr:cNvPr>
        <xdr:cNvSpPr txBox="1"/>
      </xdr:nvSpPr>
      <xdr:spPr>
        <a:xfrm>
          <a:off x="79507773" y="2811318"/>
          <a:ext cx="675409" cy="3369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br>
            <a:rPr kumimoji="0" lang="en-US" sz="1100" b="0" i="0" u="none" strike="noStrike" kern="0" cap="all" spc="0" normalizeH="0" baseline="0" noProof="0">
              <a:ln>
                <a:noFill/>
              </a:ln>
              <a:solidFill>
                <a:sysClr val="windowText" lastClr="000000"/>
              </a:solidFill>
              <a:effectLst/>
              <a:uLnTx/>
              <a:uFillTx/>
              <a:latin typeface="Calibri" panose="020F0502020204030204"/>
              <a:ea typeface="+mn-ea"/>
              <a:cs typeface="+mn-cs"/>
            </a:rPr>
          </a:b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70</xdr:col>
      <xdr:colOff>1102591</xdr:colOff>
      <xdr:row>5</xdr:row>
      <xdr:rowOff>1529772</xdr:rowOff>
    </xdr:from>
    <xdr:ext cx="1760172" cy="717428"/>
    <xdr:sp macro="" textlink="">
      <xdr:nvSpPr>
        <xdr:cNvPr id="47" name="TextBox 3">
          <a:extLst>
            <a:ext uri="{FF2B5EF4-FFF2-40B4-BE49-F238E27FC236}">
              <a16:creationId xmlns:a16="http://schemas.microsoft.com/office/drawing/2014/main" id="{3F0263E3-80E4-4AD9-B026-1CBB5628877E}"/>
            </a:ext>
          </a:extLst>
        </xdr:cNvPr>
        <xdr:cNvSpPr txBox="1"/>
      </xdr:nvSpPr>
      <xdr:spPr>
        <a:xfrm>
          <a:off x="80402546" y="2793999"/>
          <a:ext cx="1760172" cy="7174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OFFICE</a:t>
          </a:r>
          <a:r>
            <a:rPr lang="en-US" sz="800" b="0" baseline="0">
              <a:solidFill>
                <a:sysClr val="windowText" lastClr="000000"/>
              </a:solidFill>
              <a:latin typeface="Courier New" pitchFamily="49" charset="0"/>
              <a:cs typeface="Courier New" pitchFamily="49" charset="0"/>
            </a:rPr>
            <a:t> WAS CLOSED ...</a:t>
          </a:r>
          <a:r>
            <a:rPr lang="en-US" sz="800" b="0">
              <a:solidFill>
                <a:sysClr val="windowText" lastClr="000000"/>
              </a:solidFill>
              <a:latin typeface="Courier New" pitchFamily="49" charset="0"/>
              <a:cs typeface="Courier New" pitchFamily="49" charset="0"/>
            </a:rPr>
            <a:t>...1 </a:t>
          </a:r>
        </a:p>
        <a:p>
          <a:r>
            <a:rPr lang="en-US" sz="800" b="0">
              <a:solidFill>
                <a:sysClr val="windowText" lastClr="000000"/>
              </a:solidFill>
              <a:latin typeface="Courier New" pitchFamily="49" charset="0"/>
              <a:cs typeface="Courier New" pitchFamily="49" charset="0"/>
            </a:rPr>
            <a:t>MOVEMENT RESTRICTION....2</a:t>
          </a:r>
        </a:p>
        <a:p>
          <a:r>
            <a:rPr lang="en-US" sz="800" b="0" baseline="0">
              <a:solidFill>
                <a:sysClr val="windowText" lastClr="000000"/>
              </a:solidFill>
              <a:latin typeface="Courier New" pitchFamily="49" charset="0"/>
              <a:cs typeface="Courier New" pitchFamily="49" charset="0"/>
            </a:rPr>
            <a:t>AFRAID TO GO OUT </a:t>
          </a:r>
        </a:p>
        <a:p>
          <a:r>
            <a:rPr lang="en-US" sz="800" b="0" baseline="0">
              <a:solidFill>
                <a:sysClr val="windowText" lastClr="000000"/>
              </a:solidFill>
              <a:latin typeface="Courier New" pitchFamily="49" charset="0"/>
              <a:cs typeface="Courier New" pitchFamily="49" charset="0"/>
            </a:rPr>
            <a:t> BECAUSE OF CORONAVIRUS.3</a:t>
          </a:r>
        </a:p>
        <a:p>
          <a:r>
            <a:rPr lang="en-US" sz="800" b="0" baseline="0">
              <a:solidFill>
                <a:sysClr val="windowText" lastClr="000000"/>
              </a:solidFill>
              <a:latin typeface="Courier New" pitchFamily="49" charset="0"/>
              <a:cs typeface="Courier New" pitchFamily="49" charset="0"/>
            </a:rPr>
            <a:t>OTHER (SPECIFY).........4</a:t>
          </a:r>
          <a:endParaRPr lang="en-US" sz="800" b="0">
            <a:solidFill>
              <a:sysClr val="windowText" lastClr="000000"/>
            </a:solidFill>
            <a:latin typeface="Courier New" pitchFamily="49" charset="0"/>
            <a:cs typeface="Courier New" pitchFamily="49" charset="0"/>
          </a:endParaRPr>
        </a:p>
      </xdr:txBody>
    </xdr:sp>
    <xdr:clientData/>
  </xdr:oneCellAnchor>
  <xdr:oneCellAnchor>
    <xdr:from>
      <xdr:col>66</xdr:col>
      <xdr:colOff>508001</xdr:colOff>
      <xdr:row>5</xdr:row>
      <xdr:rowOff>1570181</xdr:rowOff>
    </xdr:from>
    <xdr:ext cx="675409" cy="336952"/>
    <xdr:sp macro="" textlink="">
      <xdr:nvSpPr>
        <xdr:cNvPr id="48" name="TextBox 47">
          <a:extLst>
            <a:ext uri="{FF2B5EF4-FFF2-40B4-BE49-F238E27FC236}">
              <a16:creationId xmlns:a16="http://schemas.microsoft.com/office/drawing/2014/main" id="{C154D1BB-26F1-4DB2-8490-0B856E5CFF80}"/>
            </a:ext>
          </a:extLst>
        </xdr:cNvPr>
        <xdr:cNvSpPr txBox="1"/>
      </xdr:nvSpPr>
      <xdr:spPr>
        <a:xfrm>
          <a:off x="83456319" y="2834408"/>
          <a:ext cx="675409" cy="3369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br>
            <a:rPr kumimoji="0" lang="en-US" sz="1100" b="0" i="0" u="none" strike="noStrike" kern="0" cap="all" spc="0" normalizeH="0" baseline="0" noProof="0">
              <a:ln>
                <a:noFill/>
              </a:ln>
              <a:solidFill>
                <a:sysClr val="windowText" lastClr="000000"/>
              </a:solidFill>
              <a:effectLst/>
              <a:uLnTx/>
              <a:uFillTx/>
              <a:latin typeface="Calibri" panose="020F0502020204030204"/>
              <a:ea typeface="+mn-ea"/>
              <a:cs typeface="+mn-cs"/>
            </a:rPr>
          </a:b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67</xdr:col>
      <xdr:colOff>207818</xdr:colOff>
      <xdr:row>5</xdr:row>
      <xdr:rowOff>1547091</xdr:rowOff>
    </xdr:from>
    <xdr:ext cx="675409" cy="336952"/>
    <xdr:sp macro="" textlink="">
      <xdr:nvSpPr>
        <xdr:cNvPr id="49" name="TextBox 48">
          <a:extLst>
            <a:ext uri="{FF2B5EF4-FFF2-40B4-BE49-F238E27FC236}">
              <a16:creationId xmlns:a16="http://schemas.microsoft.com/office/drawing/2014/main" id="{646C90F4-3187-4F59-9173-44A96BE942AB}"/>
            </a:ext>
          </a:extLst>
        </xdr:cNvPr>
        <xdr:cNvSpPr txBox="1"/>
      </xdr:nvSpPr>
      <xdr:spPr>
        <a:xfrm>
          <a:off x="84755182" y="2811318"/>
          <a:ext cx="675409" cy="3369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br>
            <a:rPr kumimoji="0" lang="en-US" sz="1100" b="0" i="0" u="none" strike="noStrike" kern="0" cap="all" spc="0" normalizeH="0" baseline="0" noProof="0">
              <a:ln>
                <a:noFill/>
              </a:ln>
              <a:solidFill>
                <a:sysClr val="windowText" lastClr="000000"/>
              </a:solidFill>
              <a:effectLst/>
              <a:uLnTx/>
              <a:uFillTx/>
              <a:latin typeface="Calibri" panose="020F0502020204030204"/>
              <a:ea typeface="+mn-ea"/>
              <a:cs typeface="+mn-cs"/>
            </a:rPr>
          </a:b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67</xdr:col>
      <xdr:colOff>1102591</xdr:colOff>
      <xdr:row>5</xdr:row>
      <xdr:rowOff>1281544</xdr:rowOff>
    </xdr:from>
    <xdr:ext cx="1760172" cy="717428"/>
    <xdr:sp macro="" textlink="">
      <xdr:nvSpPr>
        <xdr:cNvPr id="50" name="TextBox 3">
          <a:extLst>
            <a:ext uri="{FF2B5EF4-FFF2-40B4-BE49-F238E27FC236}">
              <a16:creationId xmlns:a16="http://schemas.microsoft.com/office/drawing/2014/main" id="{3A39C391-9186-4D43-811A-719CC85C4550}"/>
            </a:ext>
          </a:extLst>
        </xdr:cNvPr>
        <xdr:cNvSpPr txBox="1"/>
      </xdr:nvSpPr>
      <xdr:spPr>
        <a:xfrm>
          <a:off x="80402546" y="2545771"/>
          <a:ext cx="1760172" cy="7174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OFFICE</a:t>
          </a:r>
          <a:r>
            <a:rPr lang="en-US" sz="800" b="0" baseline="0">
              <a:solidFill>
                <a:sysClr val="windowText" lastClr="000000"/>
              </a:solidFill>
              <a:latin typeface="Courier New" pitchFamily="49" charset="0"/>
              <a:cs typeface="Courier New" pitchFamily="49" charset="0"/>
            </a:rPr>
            <a:t> WAS CLOSED ...</a:t>
          </a:r>
          <a:r>
            <a:rPr lang="en-US" sz="800" b="0">
              <a:solidFill>
                <a:sysClr val="windowText" lastClr="000000"/>
              </a:solidFill>
              <a:latin typeface="Courier New" pitchFamily="49" charset="0"/>
              <a:cs typeface="Courier New" pitchFamily="49" charset="0"/>
            </a:rPr>
            <a:t>...1 </a:t>
          </a:r>
        </a:p>
        <a:p>
          <a:r>
            <a:rPr lang="en-US" sz="800" b="0">
              <a:solidFill>
                <a:sysClr val="windowText" lastClr="000000"/>
              </a:solidFill>
              <a:latin typeface="Courier New" pitchFamily="49" charset="0"/>
              <a:cs typeface="Courier New" pitchFamily="49" charset="0"/>
            </a:rPr>
            <a:t>MOVEMENT RESTRICTION....2</a:t>
          </a:r>
        </a:p>
        <a:p>
          <a:r>
            <a:rPr lang="en-US" sz="800" b="0" baseline="0">
              <a:solidFill>
                <a:sysClr val="windowText" lastClr="000000"/>
              </a:solidFill>
              <a:latin typeface="Courier New" pitchFamily="49" charset="0"/>
              <a:cs typeface="Courier New" pitchFamily="49" charset="0"/>
            </a:rPr>
            <a:t>AFRAID TO GO OUT </a:t>
          </a:r>
        </a:p>
        <a:p>
          <a:r>
            <a:rPr lang="en-US" sz="800" b="0" baseline="0">
              <a:solidFill>
                <a:sysClr val="windowText" lastClr="000000"/>
              </a:solidFill>
              <a:latin typeface="Courier New" pitchFamily="49" charset="0"/>
              <a:cs typeface="Courier New" pitchFamily="49" charset="0"/>
            </a:rPr>
            <a:t> BECAUSE OF CORONAVIRUS.3</a:t>
          </a:r>
        </a:p>
        <a:p>
          <a:r>
            <a:rPr lang="en-US" sz="800" b="0" baseline="0">
              <a:solidFill>
                <a:sysClr val="windowText" lastClr="000000"/>
              </a:solidFill>
              <a:latin typeface="Courier New" pitchFamily="49" charset="0"/>
              <a:cs typeface="Courier New" pitchFamily="49" charset="0"/>
            </a:rPr>
            <a:t>OTHER (SPECIFY).........4</a:t>
          </a:r>
          <a:endParaRPr lang="en-US" sz="800" b="0">
            <a:solidFill>
              <a:sysClr val="windowText" lastClr="000000"/>
            </a:solidFill>
            <a:latin typeface="Courier New" pitchFamily="49" charset="0"/>
            <a:cs typeface="Courier New" pitchFamily="49" charset="0"/>
          </a:endParaRPr>
        </a:p>
      </xdr:txBody>
    </xdr:sp>
    <xdr:clientData/>
  </xdr:oneCellAnchor>
  <xdr:twoCellAnchor>
    <xdr:from>
      <xdr:col>54</xdr:col>
      <xdr:colOff>102659</xdr:colOff>
      <xdr:row>5</xdr:row>
      <xdr:rowOff>1506361</xdr:rowOff>
    </xdr:from>
    <xdr:to>
      <xdr:col>54</xdr:col>
      <xdr:colOff>1628564</xdr:colOff>
      <xdr:row>5</xdr:row>
      <xdr:rowOff>2274711</xdr:rowOff>
    </xdr:to>
    <xdr:sp macro="" textlink="">
      <xdr:nvSpPr>
        <xdr:cNvPr id="55" name="TextBox 33">
          <a:extLst>
            <a:ext uri="{FF2B5EF4-FFF2-40B4-BE49-F238E27FC236}">
              <a16:creationId xmlns:a16="http://schemas.microsoft.com/office/drawing/2014/main" id="{AEFD34B2-C8C4-4A4E-9EF4-BBACCF2D787E}"/>
            </a:ext>
          </a:extLst>
        </xdr:cNvPr>
        <xdr:cNvSpPr txBox="1"/>
      </xdr:nvSpPr>
      <xdr:spPr>
        <a:xfrm>
          <a:off x="79477659" y="2811286"/>
          <a:ext cx="1525905" cy="771525"/>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HIGHER THAN USUAL...1</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THE SAME AS USUAL...2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LESS THAN USUAL.....3</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DID NOT SELL........4</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55</xdr:col>
      <xdr:colOff>51859</xdr:colOff>
      <xdr:row>5</xdr:row>
      <xdr:rowOff>1506361</xdr:rowOff>
    </xdr:from>
    <xdr:to>
      <xdr:col>55</xdr:col>
      <xdr:colOff>1577764</xdr:colOff>
      <xdr:row>5</xdr:row>
      <xdr:rowOff>2274711</xdr:rowOff>
    </xdr:to>
    <xdr:sp macro="" textlink="">
      <xdr:nvSpPr>
        <xdr:cNvPr id="56" name="TextBox 33">
          <a:extLst>
            <a:ext uri="{FF2B5EF4-FFF2-40B4-BE49-F238E27FC236}">
              <a16:creationId xmlns:a16="http://schemas.microsoft.com/office/drawing/2014/main" id="{9E2ABF28-76B3-491D-AFF1-EB46A4E6DAB9}"/>
            </a:ext>
          </a:extLst>
        </xdr:cNvPr>
        <xdr:cNvSpPr txBox="1"/>
      </xdr:nvSpPr>
      <xdr:spPr>
        <a:xfrm>
          <a:off x="81115959" y="2811286"/>
          <a:ext cx="1525905" cy="771525"/>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HIGHER THAN USUAL...1</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THE SAME AS USUAL...2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LESS THAN USUAL.....3</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DID NOT SELL........4</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52</xdr:col>
      <xdr:colOff>29152</xdr:colOff>
      <xdr:row>5</xdr:row>
      <xdr:rowOff>1390905</xdr:rowOff>
    </xdr:from>
    <xdr:to>
      <xdr:col>52</xdr:col>
      <xdr:colOff>2623704</xdr:colOff>
      <xdr:row>5</xdr:row>
      <xdr:rowOff>3123044</xdr:rowOff>
    </xdr:to>
    <xdr:sp macro="" textlink="">
      <xdr:nvSpPr>
        <xdr:cNvPr id="57" name="TextBox 33">
          <a:extLst>
            <a:ext uri="{FF2B5EF4-FFF2-40B4-BE49-F238E27FC236}">
              <a16:creationId xmlns:a16="http://schemas.microsoft.com/office/drawing/2014/main" id="{78D33739-CA4B-4C40-B1BA-5BEFE32BCC3F}"/>
            </a:ext>
          </a:extLst>
        </xdr:cNvPr>
        <xdr:cNvSpPr txBox="1"/>
      </xdr:nvSpPr>
      <xdr:spPr>
        <a:xfrm>
          <a:off x="68955516" y="2672450"/>
          <a:ext cx="2594552" cy="1732139"/>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COULD NOT BRING PRODUCTS TO MARKETS...1</a:t>
          </a: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NO</a:t>
          </a: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 MARKET FOR AGRICULTURAL PRODUCTS...2</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HARVEST WILL BE SMALLER BECAUSE OF   </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   WEATHER............................3</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HARVEST WILL LOWER BECAUSE OF A LACK </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   OF LABOR...........................4</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HARVEST WILL BE LOWER BECAUSE OF A LACK    </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   OF INPUTS..........................5</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HARVEST WILL BE LOWER BECAUSE OF PESTS</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   OR DISEASE.........................6</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OTHER, SPECIFY........................7</a:t>
          </a:r>
        </a:p>
        <a:p>
          <a:pPr marL="0" marR="0">
            <a:lnSpc>
              <a:spcPct val="107000"/>
            </a:lnSpc>
            <a:spcBef>
              <a:spcPts val="0"/>
            </a:spcBef>
            <a:spcAft>
              <a:spcPts val="0"/>
            </a:spcAft>
          </a:pP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53</xdr:col>
      <xdr:colOff>97559</xdr:colOff>
      <xdr:row>5</xdr:row>
      <xdr:rowOff>1399598</xdr:rowOff>
    </xdr:from>
    <xdr:to>
      <xdr:col>53</xdr:col>
      <xdr:colOff>1856220</xdr:colOff>
      <xdr:row>5</xdr:row>
      <xdr:rowOff>2277341</xdr:rowOff>
    </xdr:to>
    <xdr:sp macro="" textlink="">
      <xdr:nvSpPr>
        <xdr:cNvPr id="51" name="TextBox 33">
          <a:extLst>
            <a:ext uri="{FF2B5EF4-FFF2-40B4-BE49-F238E27FC236}">
              <a16:creationId xmlns:a16="http://schemas.microsoft.com/office/drawing/2014/main" id="{7F3BDA82-5FBE-4378-9239-5DADDC9DFBC6}"/>
            </a:ext>
          </a:extLst>
        </xdr:cNvPr>
        <xdr:cNvSpPr txBox="1"/>
      </xdr:nvSpPr>
      <xdr:spPr>
        <a:xfrm>
          <a:off x="81146650" y="2681143"/>
          <a:ext cx="1758661" cy="877743"/>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AFRICAN SWINE FEVER....1</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FALL ARMYWORM..........2</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COFFEE BERRY BORER.....3</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COCOA POD BORER........4</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OTHER, SPECIFY.........5</a:t>
          </a:r>
        </a:p>
        <a:p>
          <a:pPr marL="0" marR="0">
            <a:lnSpc>
              <a:spcPct val="107000"/>
            </a:lnSpc>
            <a:spcBef>
              <a:spcPts val="0"/>
            </a:spcBef>
            <a:spcAft>
              <a:spcPts val="0"/>
            </a:spcAft>
          </a:pPr>
          <a:r>
            <a:rPr lang="en-US" sz="800" baseline="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UNKNOWN PEST...........6</a:t>
          </a:r>
        </a:p>
        <a:p>
          <a:pPr marL="0" marR="0">
            <a:lnSpc>
              <a:spcPct val="107000"/>
            </a:lnSpc>
            <a:spcBef>
              <a:spcPts val="0"/>
            </a:spcBef>
            <a:spcAft>
              <a:spcPts val="0"/>
            </a:spcAft>
          </a:pP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oneCellAnchor>
    <xdr:from>
      <xdr:col>35</xdr:col>
      <xdr:colOff>285750</xdr:colOff>
      <xdr:row>5</xdr:row>
      <xdr:rowOff>1533525</xdr:rowOff>
    </xdr:from>
    <xdr:ext cx="1081489" cy="557076"/>
    <xdr:sp macro="" textlink="">
      <xdr:nvSpPr>
        <xdr:cNvPr id="52" name="TextBox 31">
          <a:extLst>
            <a:ext uri="{FF2B5EF4-FFF2-40B4-BE49-F238E27FC236}">
              <a16:creationId xmlns:a16="http://schemas.microsoft.com/office/drawing/2014/main" id="{41100BF2-5F70-4E51-917E-842E42BC8D2E}"/>
            </a:ext>
          </a:extLst>
        </xdr:cNvPr>
        <xdr:cNvSpPr txBox="1"/>
      </xdr:nvSpPr>
      <xdr:spPr>
        <a:xfrm>
          <a:off x="48837850" y="2790825"/>
          <a:ext cx="1081489" cy="557076"/>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DON'T KNOW..3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33</xdr:col>
      <xdr:colOff>161925</xdr:colOff>
      <xdr:row>5</xdr:row>
      <xdr:rowOff>1543050</xdr:rowOff>
    </xdr:from>
    <xdr:ext cx="1081489" cy="557076"/>
    <xdr:sp macro="" textlink="">
      <xdr:nvSpPr>
        <xdr:cNvPr id="53" name="TextBox 31">
          <a:extLst>
            <a:ext uri="{FF2B5EF4-FFF2-40B4-BE49-F238E27FC236}">
              <a16:creationId xmlns:a16="http://schemas.microsoft.com/office/drawing/2014/main" id="{26A71329-A0D1-4C98-858A-1FAE064F309C}"/>
            </a:ext>
          </a:extLst>
        </xdr:cNvPr>
        <xdr:cNvSpPr txBox="1"/>
      </xdr:nvSpPr>
      <xdr:spPr>
        <a:xfrm>
          <a:off x="45450125" y="2800350"/>
          <a:ext cx="1081489" cy="557076"/>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FULL TIME....1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PART TIME....2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DON'T KNOW..3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34</xdr:col>
      <xdr:colOff>285750</xdr:colOff>
      <xdr:row>5</xdr:row>
      <xdr:rowOff>1530350</xdr:rowOff>
    </xdr:from>
    <xdr:ext cx="1081489" cy="440890"/>
    <xdr:sp macro="" textlink="">
      <xdr:nvSpPr>
        <xdr:cNvPr id="58" name="TextBox 31">
          <a:extLst>
            <a:ext uri="{FF2B5EF4-FFF2-40B4-BE49-F238E27FC236}">
              <a16:creationId xmlns:a16="http://schemas.microsoft.com/office/drawing/2014/main" id="{A5D3C098-039B-446A-8969-9B25D046420D}"/>
            </a:ext>
          </a:extLst>
        </xdr:cNvPr>
        <xdr:cNvSpPr txBox="1"/>
      </xdr:nvSpPr>
      <xdr:spPr>
        <a:xfrm>
          <a:off x="47205900" y="2787650"/>
          <a:ext cx="1081489" cy="440890"/>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FORMAL......1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INFORMAL....2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DON'T KNOW..3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57</xdr:col>
      <xdr:colOff>415925</xdr:colOff>
      <xdr:row>5</xdr:row>
      <xdr:rowOff>2095500</xdr:rowOff>
    </xdr:from>
    <xdr:ext cx="718705" cy="324704"/>
    <xdr:sp macro="" textlink="">
      <xdr:nvSpPr>
        <xdr:cNvPr id="65" name="TextBox 64">
          <a:extLst>
            <a:ext uri="{FF2B5EF4-FFF2-40B4-BE49-F238E27FC236}">
              <a16:creationId xmlns:a16="http://schemas.microsoft.com/office/drawing/2014/main" id="{4F0F4AE0-9E98-4715-9E39-9A4C00E61BF4}"/>
            </a:ext>
          </a:extLst>
        </xdr:cNvPr>
        <xdr:cNvSpPr txBox="1"/>
      </xdr:nvSpPr>
      <xdr:spPr>
        <a:xfrm>
          <a:off x="90836750" y="3400425"/>
          <a:ext cx="71870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60</xdr:col>
      <xdr:colOff>558800</xdr:colOff>
      <xdr:row>5</xdr:row>
      <xdr:rowOff>2114550</xdr:rowOff>
    </xdr:from>
    <xdr:ext cx="718705" cy="324704"/>
    <xdr:sp macro="" textlink="">
      <xdr:nvSpPr>
        <xdr:cNvPr id="66" name="TextBox 65">
          <a:extLst>
            <a:ext uri="{FF2B5EF4-FFF2-40B4-BE49-F238E27FC236}">
              <a16:creationId xmlns:a16="http://schemas.microsoft.com/office/drawing/2014/main" id="{AFD3D017-181E-4ADA-A7C4-98D49F6BF4B1}"/>
            </a:ext>
          </a:extLst>
        </xdr:cNvPr>
        <xdr:cNvSpPr txBox="1"/>
      </xdr:nvSpPr>
      <xdr:spPr>
        <a:xfrm>
          <a:off x="92668725" y="3419475"/>
          <a:ext cx="71870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62</xdr:col>
      <xdr:colOff>476250</xdr:colOff>
      <xdr:row>5</xdr:row>
      <xdr:rowOff>2114550</xdr:rowOff>
    </xdr:from>
    <xdr:ext cx="718705" cy="324704"/>
    <xdr:sp macro="" textlink="">
      <xdr:nvSpPr>
        <xdr:cNvPr id="67" name="TextBox 66">
          <a:extLst>
            <a:ext uri="{FF2B5EF4-FFF2-40B4-BE49-F238E27FC236}">
              <a16:creationId xmlns:a16="http://schemas.microsoft.com/office/drawing/2014/main" id="{4A8038B9-89D5-4BF5-93E1-83A3B27DF3DD}"/>
            </a:ext>
          </a:extLst>
        </xdr:cNvPr>
        <xdr:cNvSpPr txBox="1"/>
      </xdr:nvSpPr>
      <xdr:spPr>
        <a:xfrm>
          <a:off x="94268925" y="3419475"/>
          <a:ext cx="71870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58</xdr:col>
      <xdr:colOff>415925</xdr:colOff>
      <xdr:row>5</xdr:row>
      <xdr:rowOff>2095500</xdr:rowOff>
    </xdr:from>
    <xdr:ext cx="718705" cy="324704"/>
    <xdr:sp macro="" textlink="">
      <xdr:nvSpPr>
        <xdr:cNvPr id="70" name="TextBox 69">
          <a:extLst>
            <a:ext uri="{FF2B5EF4-FFF2-40B4-BE49-F238E27FC236}">
              <a16:creationId xmlns:a16="http://schemas.microsoft.com/office/drawing/2014/main" id="{4973BE05-1EE6-4E10-88CE-C66FBAD4D38C}"/>
            </a:ext>
          </a:extLst>
        </xdr:cNvPr>
        <xdr:cNvSpPr txBox="1"/>
      </xdr:nvSpPr>
      <xdr:spPr>
        <a:xfrm>
          <a:off x="92522675" y="3400425"/>
          <a:ext cx="71870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59</xdr:col>
      <xdr:colOff>415925</xdr:colOff>
      <xdr:row>5</xdr:row>
      <xdr:rowOff>2095500</xdr:rowOff>
    </xdr:from>
    <xdr:ext cx="718705" cy="324704"/>
    <xdr:sp macro="" textlink="">
      <xdr:nvSpPr>
        <xdr:cNvPr id="71" name="TextBox 70">
          <a:extLst>
            <a:ext uri="{FF2B5EF4-FFF2-40B4-BE49-F238E27FC236}">
              <a16:creationId xmlns:a16="http://schemas.microsoft.com/office/drawing/2014/main" id="{DD4FBF54-93AD-459B-87F8-0FDFD1BD482F}"/>
            </a:ext>
          </a:extLst>
        </xdr:cNvPr>
        <xdr:cNvSpPr txBox="1"/>
      </xdr:nvSpPr>
      <xdr:spPr>
        <a:xfrm>
          <a:off x="94208600" y="3400425"/>
          <a:ext cx="71870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41</xdr:col>
      <xdr:colOff>558800</xdr:colOff>
      <xdr:row>5</xdr:row>
      <xdr:rowOff>2114550</xdr:rowOff>
    </xdr:from>
    <xdr:ext cx="718705" cy="324704"/>
    <xdr:sp macro="" textlink="">
      <xdr:nvSpPr>
        <xdr:cNvPr id="72" name="TextBox 71">
          <a:extLst>
            <a:ext uri="{FF2B5EF4-FFF2-40B4-BE49-F238E27FC236}">
              <a16:creationId xmlns:a16="http://schemas.microsoft.com/office/drawing/2014/main" id="{A05199C4-55A2-402D-8B39-D9FD2BAD7045}"/>
            </a:ext>
          </a:extLst>
        </xdr:cNvPr>
        <xdr:cNvSpPr txBox="1"/>
      </xdr:nvSpPr>
      <xdr:spPr>
        <a:xfrm>
          <a:off x="98652157" y="3396095"/>
          <a:ext cx="71870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43</xdr:col>
      <xdr:colOff>476250</xdr:colOff>
      <xdr:row>5</xdr:row>
      <xdr:rowOff>2079913</xdr:rowOff>
    </xdr:from>
    <xdr:ext cx="718705" cy="324704"/>
    <xdr:sp macro="" textlink="">
      <xdr:nvSpPr>
        <xdr:cNvPr id="73" name="TextBox 72">
          <a:extLst>
            <a:ext uri="{FF2B5EF4-FFF2-40B4-BE49-F238E27FC236}">
              <a16:creationId xmlns:a16="http://schemas.microsoft.com/office/drawing/2014/main" id="{6709CCB8-9C05-4E5B-95A1-F0AC26CF1409}"/>
            </a:ext>
          </a:extLst>
        </xdr:cNvPr>
        <xdr:cNvSpPr txBox="1"/>
      </xdr:nvSpPr>
      <xdr:spPr>
        <a:xfrm>
          <a:off x="67272477" y="3361458"/>
          <a:ext cx="71870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42</xdr:col>
      <xdr:colOff>162215</xdr:colOff>
      <xdr:row>5</xdr:row>
      <xdr:rowOff>2031134</xdr:rowOff>
    </xdr:from>
    <xdr:ext cx="1422400" cy="673261"/>
    <xdr:sp macro="" textlink="">
      <xdr:nvSpPr>
        <xdr:cNvPr id="74" name="TextBox 73">
          <a:extLst>
            <a:ext uri="{FF2B5EF4-FFF2-40B4-BE49-F238E27FC236}">
              <a16:creationId xmlns:a16="http://schemas.microsoft.com/office/drawing/2014/main" id="{27991E64-F771-4A5F-92E7-08CB404BE43A}"/>
            </a:ext>
          </a:extLst>
        </xdr:cNvPr>
        <xdr:cNvSpPr txBox="1"/>
      </xdr:nvSpPr>
      <xdr:spPr>
        <a:xfrm>
          <a:off x="66958442" y="3312679"/>
          <a:ext cx="1422400" cy="673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a:t>
          </a:r>
        </a:p>
        <a:p>
          <a:r>
            <a:rPr lang="en-US" sz="800" b="0">
              <a:latin typeface="Courier New" pitchFamily="49" charset="0"/>
              <a:cs typeface="Courier New" pitchFamily="49" charset="0"/>
            </a:rPr>
            <a:t>HAVE NOT</a:t>
          </a:r>
          <a:r>
            <a:rPr lang="en-US" sz="800" b="0" baseline="0">
              <a:latin typeface="Courier New" pitchFamily="49" charset="0"/>
              <a:cs typeface="Courier New" pitchFamily="49" charset="0"/>
            </a:rPr>
            <a:t> YET RECEIVED A RESPONSE........3</a:t>
          </a:r>
          <a:r>
            <a:rPr lang="en-US" sz="800" b="0">
              <a:latin typeface="Courier New" pitchFamily="49" charset="0"/>
              <a:cs typeface="Courier New" pitchFamily="49" charset="0"/>
            </a:rPr>
            <a:t> </a:t>
          </a:r>
          <a:endParaRPr lang="en-US" sz="800" b="1">
            <a:latin typeface="Courier New" pitchFamily="49" charset="0"/>
            <a:cs typeface="Courier New" pitchFamily="49" charset="0"/>
          </a:endParaRPr>
        </a:p>
      </xdr:txBody>
    </xdr:sp>
    <xdr:clientData/>
  </xdr:oneCellAnchor>
  <xdr:oneCellAnchor>
    <xdr:from>
      <xdr:col>61</xdr:col>
      <xdr:colOff>162215</xdr:colOff>
      <xdr:row>5</xdr:row>
      <xdr:rowOff>2031134</xdr:rowOff>
    </xdr:from>
    <xdr:ext cx="1422400" cy="673261"/>
    <xdr:sp macro="" textlink="">
      <xdr:nvSpPr>
        <xdr:cNvPr id="75" name="TextBox 74">
          <a:extLst>
            <a:ext uri="{FF2B5EF4-FFF2-40B4-BE49-F238E27FC236}">
              <a16:creationId xmlns:a16="http://schemas.microsoft.com/office/drawing/2014/main" id="{7132B549-9F62-4A54-B9B5-FDC2293C4D12}"/>
            </a:ext>
          </a:extLst>
        </xdr:cNvPr>
        <xdr:cNvSpPr txBox="1"/>
      </xdr:nvSpPr>
      <xdr:spPr>
        <a:xfrm>
          <a:off x="66955267" y="3309504"/>
          <a:ext cx="1422400" cy="673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a:t>
          </a:r>
        </a:p>
        <a:p>
          <a:r>
            <a:rPr lang="en-US" sz="800" b="0">
              <a:latin typeface="Courier New" pitchFamily="49" charset="0"/>
              <a:cs typeface="Courier New" pitchFamily="49" charset="0"/>
            </a:rPr>
            <a:t>HAVE NOT</a:t>
          </a:r>
          <a:r>
            <a:rPr lang="en-US" sz="800" b="0" baseline="0">
              <a:latin typeface="Courier New" pitchFamily="49" charset="0"/>
              <a:cs typeface="Courier New" pitchFamily="49" charset="0"/>
            </a:rPr>
            <a:t> YET RECEIVED A RESPONSE........3</a:t>
          </a:r>
          <a:r>
            <a:rPr lang="en-US" sz="800" b="0">
              <a:latin typeface="Courier New" pitchFamily="49" charset="0"/>
              <a:cs typeface="Courier New" pitchFamily="49" charset="0"/>
            </a:rPr>
            <a:t> </a:t>
          </a:r>
          <a:endParaRPr lang="en-US" sz="800" b="1">
            <a:latin typeface="Courier New" pitchFamily="49" charset="0"/>
            <a:cs typeface="Courier New" pitchFamily="49" charset="0"/>
          </a:endParaRPr>
        </a:p>
      </xdr:txBody>
    </xdr:sp>
    <xdr:clientData/>
  </xdr:oneCellAnchor>
  <xdr:oneCellAnchor>
    <xdr:from>
      <xdr:col>72</xdr:col>
      <xdr:colOff>428625</xdr:colOff>
      <xdr:row>5</xdr:row>
      <xdr:rowOff>1647825</xdr:rowOff>
    </xdr:from>
    <xdr:ext cx="675409" cy="336952"/>
    <xdr:sp macro="" textlink="">
      <xdr:nvSpPr>
        <xdr:cNvPr id="76" name="TextBox 75">
          <a:extLst>
            <a:ext uri="{FF2B5EF4-FFF2-40B4-BE49-F238E27FC236}">
              <a16:creationId xmlns:a16="http://schemas.microsoft.com/office/drawing/2014/main" id="{440F69A1-1710-44DF-BC1B-100F485E16CA}"/>
            </a:ext>
          </a:extLst>
        </xdr:cNvPr>
        <xdr:cNvSpPr txBox="1"/>
      </xdr:nvSpPr>
      <xdr:spPr>
        <a:xfrm>
          <a:off x="123450350" y="2949575"/>
          <a:ext cx="675409" cy="3369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br>
            <a:rPr kumimoji="0" lang="en-US" sz="1100" b="0" i="0" u="none" strike="noStrike" kern="0" cap="all" spc="0" normalizeH="0" baseline="0" noProof="0">
              <a:ln>
                <a:noFill/>
              </a:ln>
              <a:solidFill>
                <a:sysClr val="windowText" lastClr="000000"/>
              </a:solidFill>
              <a:effectLst/>
              <a:uLnTx/>
              <a:uFillTx/>
              <a:latin typeface="Calibri" panose="020F0502020204030204"/>
              <a:ea typeface="+mn-ea"/>
              <a:cs typeface="+mn-cs"/>
            </a:rPr>
          </a:b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73</xdr:col>
      <xdr:colOff>409575</xdr:colOff>
      <xdr:row>5</xdr:row>
      <xdr:rowOff>1647825</xdr:rowOff>
    </xdr:from>
    <xdr:ext cx="675409" cy="336952"/>
    <xdr:sp macro="" textlink="">
      <xdr:nvSpPr>
        <xdr:cNvPr id="77" name="TextBox 76">
          <a:extLst>
            <a:ext uri="{FF2B5EF4-FFF2-40B4-BE49-F238E27FC236}">
              <a16:creationId xmlns:a16="http://schemas.microsoft.com/office/drawing/2014/main" id="{7FCE36AB-AE4E-4106-B3BD-6B0EFE012DD5}"/>
            </a:ext>
          </a:extLst>
        </xdr:cNvPr>
        <xdr:cNvSpPr txBox="1"/>
      </xdr:nvSpPr>
      <xdr:spPr>
        <a:xfrm>
          <a:off x="125155325" y="2949575"/>
          <a:ext cx="675409" cy="3369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br>
            <a:rPr kumimoji="0" lang="en-US" sz="1100" b="0" i="0" u="none" strike="noStrike" kern="0" cap="all" spc="0" normalizeH="0" baseline="0" noProof="0">
              <a:ln>
                <a:noFill/>
              </a:ln>
              <a:solidFill>
                <a:sysClr val="windowText" lastClr="000000"/>
              </a:solidFill>
              <a:effectLst/>
              <a:uLnTx/>
              <a:uFillTx/>
              <a:latin typeface="Calibri" panose="020F0502020204030204"/>
              <a:ea typeface="+mn-ea"/>
              <a:cs typeface="+mn-cs"/>
            </a:rPr>
          </a:b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twoCellAnchor>
    <xdr:from>
      <xdr:col>56</xdr:col>
      <xdr:colOff>77932</xdr:colOff>
      <xdr:row>5</xdr:row>
      <xdr:rowOff>1524000</xdr:rowOff>
    </xdr:from>
    <xdr:to>
      <xdr:col>56</xdr:col>
      <xdr:colOff>1603837</xdr:colOff>
      <xdr:row>5</xdr:row>
      <xdr:rowOff>2292350</xdr:rowOff>
    </xdr:to>
    <xdr:sp macro="" textlink="">
      <xdr:nvSpPr>
        <xdr:cNvPr id="78" name="TextBox 33">
          <a:extLst>
            <a:ext uri="{FF2B5EF4-FFF2-40B4-BE49-F238E27FC236}">
              <a16:creationId xmlns:a16="http://schemas.microsoft.com/office/drawing/2014/main" id="{F960E169-82C9-4192-9A35-99DF2F07C8D0}"/>
            </a:ext>
          </a:extLst>
        </xdr:cNvPr>
        <xdr:cNvSpPr txBox="1"/>
      </xdr:nvSpPr>
      <xdr:spPr>
        <a:xfrm>
          <a:off x="91474637" y="2805545"/>
          <a:ext cx="1525905" cy="768350"/>
        </a:xfrm>
        <a:prstGeom prst="rect">
          <a:avLst/>
        </a:prstGeom>
        <a:noFill/>
        <a:ln>
          <a:noFill/>
        </a:ln>
        <a:effectLst/>
      </xdr:spPr>
      <xdr:txBody>
        <a:bodyPr wrap="square" rtlCol="0" anchor="t">
          <a:noAutofit/>
        </a:bodyPr>
        <a:lstStyle/>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HIGHER THAN USUAL...1</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THE SAME AS USUAL...2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LESS THAN USUAL.....3</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ysClr val="windowText" lastClr="000000"/>
              </a:solidFill>
              <a:effectLst/>
              <a:latin typeface="Courier New" panose="02070309020205020404" pitchFamily="49" charset="0"/>
              <a:ea typeface="Calibri" panose="020F0502020204030204" pitchFamily="34" charset="0"/>
              <a:cs typeface="Times New Roman" panose="02020603050405020304" pitchFamily="18" charset="0"/>
            </a:rPr>
            <a:t>DID NOT SELL........4</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oneCellAnchor>
    <xdr:from>
      <xdr:col>46</xdr:col>
      <xdr:colOff>3281796</xdr:colOff>
      <xdr:row>5</xdr:row>
      <xdr:rowOff>1065069</xdr:rowOff>
    </xdr:from>
    <xdr:ext cx="3086100" cy="1138004"/>
    <xdr:sp macro="" textlink="">
      <xdr:nvSpPr>
        <xdr:cNvPr id="79" name="TextBox 78">
          <a:extLst>
            <a:ext uri="{FF2B5EF4-FFF2-40B4-BE49-F238E27FC236}">
              <a16:creationId xmlns:a16="http://schemas.microsoft.com/office/drawing/2014/main" id="{FBC73705-87B6-4A5E-9201-0B7A0033EF62}"/>
            </a:ext>
          </a:extLst>
        </xdr:cNvPr>
        <xdr:cNvSpPr txBox="1"/>
      </xdr:nvSpPr>
      <xdr:spPr>
        <a:xfrm>
          <a:off x="78460023" y="2346614"/>
          <a:ext cx="3086100" cy="11380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GROWING FOOD CROPS FOR HOME CONSUMPTION.......1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GROWING FOOD CROPS TO SELL IN LOCAL MARKET....2</a:t>
          </a:r>
        </a:p>
        <a:p>
          <a:r>
            <a:rPr lang="en-US" sz="800" b="0">
              <a:latin typeface="Courier New" pitchFamily="49" charset="0"/>
              <a:cs typeface="Courier New" pitchFamily="49" charset="0"/>
            </a:rPr>
            <a:t>GROWING CASH CROPS TO SELL / FOR EXPORT.......3</a:t>
          </a:r>
        </a:p>
        <a:p>
          <a:r>
            <a:rPr lang="en-US" sz="800" b="0">
              <a:latin typeface="Courier New" pitchFamily="49" charset="0"/>
              <a:cs typeface="Courier New" pitchFamily="49" charset="0"/>
            </a:rPr>
            <a:t>RAISING LIVESTOCK</a:t>
          </a:r>
          <a:r>
            <a:rPr lang="en-US" sz="800" b="0" baseline="0">
              <a:latin typeface="Courier New" pitchFamily="49" charset="0"/>
              <a:cs typeface="Courier New" pitchFamily="49" charset="0"/>
            </a:rPr>
            <a:t> FOR HOME CONSUMPTION........4</a:t>
          </a:r>
        </a:p>
        <a:p>
          <a:r>
            <a:rPr lang="en-US" sz="800" b="0" baseline="0">
              <a:latin typeface="Courier New" pitchFamily="49" charset="0"/>
              <a:cs typeface="Courier New" pitchFamily="49" charset="0"/>
            </a:rPr>
            <a:t>RAISING LIVESTOCK FOR SALE....................5</a:t>
          </a:r>
        </a:p>
        <a:p>
          <a:r>
            <a:rPr lang="en-US" sz="800" b="0" baseline="0">
              <a:latin typeface="Courier New" pitchFamily="49" charset="0"/>
              <a:cs typeface="Courier New" pitchFamily="49" charset="0"/>
            </a:rPr>
            <a:t>FISHING FOR HOME CONSUMPTION..................6</a:t>
          </a:r>
        </a:p>
        <a:p>
          <a:r>
            <a:rPr lang="en-US" sz="800" b="0" baseline="0">
              <a:latin typeface="Courier New" pitchFamily="49" charset="0"/>
              <a:cs typeface="Courier New" pitchFamily="49" charset="0"/>
            </a:rPr>
            <a:t>FISHING FOR SALE..............................7</a:t>
          </a:r>
        </a:p>
        <a:p>
          <a:r>
            <a:rPr lang="en-US" sz="800" b="0" baseline="0">
              <a:latin typeface="Courier New" pitchFamily="49" charset="0"/>
              <a:cs typeface="Courier New" pitchFamily="49" charset="0"/>
            </a:rPr>
            <a:t>OTHER, SPECIFY................................8</a:t>
          </a:r>
          <a:endParaRPr lang="en-US" sz="800" b="0">
            <a:latin typeface="Courier New" pitchFamily="49" charset="0"/>
            <a:cs typeface="Courier New" pitchFamily="49" charset="0"/>
          </a:endParaRPr>
        </a:p>
        <a:p>
          <a:endParaRPr lang="en-US" sz="800" b="1">
            <a:latin typeface="Courier New" pitchFamily="49" charset="0"/>
            <a:cs typeface="Courier New" pitchFamily="49" charset="0"/>
          </a:endParaRPr>
        </a:p>
      </xdr:txBody>
    </xdr:sp>
    <xdr:clientData/>
  </xdr:oneCellAnchor>
  <xdr:oneCellAnchor>
    <xdr:from>
      <xdr:col>13</xdr:col>
      <xdr:colOff>220518</xdr:colOff>
      <xdr:row>5</xdr:row>
      <xdr:rowOff>1450109</xdr:rowOff>
    </xdr:from>
    <xdr:ext cx="1081489" cy="324704"/>
    <xdr:sp macro="" textlink="">
      <xdr:nvSpPr>
        <xdr:cNvPr id="68" name="TextBox 31">
          <a:extLst>
            <a:ext uri="{FF2B5EF4-FFF2-40B4-BE49-F238E27FC236}">
              <a16:creationId xmlns:a16="http://schemas.microsoft.com/office/drawing/2014/main" id="{5701E40F-89CC-473A-930A-442E80AED21C}"/>
            </a:ext>
          </a:extLst>
        </xdr:cNvPr>
        <xdr:cNvSpPr txBox="1"/>
      </xdr:nvSpPr>
      <xdr:spPr>
        <a:xfrm>
          <a:off x="20172218" y="2716934"/>
          <a:ext cx="1081489" cy="324704"/>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11</xdr:col>
      <xdr:colOff>220518</xdr:colOff>
      <xdr:row>5</xdr:row>
      <xdr:rowOff>1450109</xdr:rowOff>
    </xdr:from>
    <xdr:ext cx="1081489" cy="324704"/>
    <xdr:sp macro="" textlink="">
      <xdr:nvSpPr>
        <xdr:cNvPr id="69" name="TextBox 31">
          <a:extLst>
            <a:ext uri="{FF2B5EF4-FFF2-40B4-BE49-F238E27FC236}">
              <a16:creationId xmlns:a16="http://schemas.microsoft.com/office/drawing/2014/main" id="{BC82BE32-9460-499C-AE85-6EC0968FAC32}"/>
            </a:ext>
          </a:extLst>
        </xdr:cNvPr>
        <xdr:cNvSpPr txBox="1"/>
      </xdr:nvSpPr>
      <xdr:spPr>
        <a:xfrm>
          <a:off x="17105168" y="2716934"/>
          <a:ext cx="1081489" cy="324704"/>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FULL TIME....1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PART TIME....2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12</xdr:col>
      <xdr:colOff>254000</xdr:colOff>
      <xdr:row>5</xdr:row>
      <xdr:rowOff>1479550</xdr:rowOff>
    </xdr:from>
    <xdr:ext cx="1081489" cy="440890"/>
    <xdr:sp macro="" textlink="">
      <xdr:nvSpPr>
        <xdr:cNvPr id="80" name="TextBox 31">
          <a:extLst>
            <a:ext uri="{FF2B5EF4-FFF2-40B4-BE49-F238E27FC236}">
              <a16:creationId xmlns:a16="http://schemas.microsoft.com/office/drawing/2014/main" id="{50D72ADA-01E2-4468-9161-2456D18582F1}"/>
            </a:ext>
          </a:extLst>
        </xdr:cNvPr>
        <xdr:cNvSpPr txBox="1"/>
      </xdr:nvSpPr>
      <xdr:spPr>
        <a:xfrm>
          <a:off x="18678525" y="2743200"/>
          <a:ext cx="1081489" cy="440890"/>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FORMAL......1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INFORMAL....2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DON'T KNOW..3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4</xdr:col>
      <xdr:colOff>220518</xdr:colOff>
      <xdr:row>5</xdr:row>
      <xdr:rowOff>1450109</xdr:rowOff>
    </xdr:from>
    <xdr:ext cx="1081489" cy="324704"/>
    <xdr:sp macro="" textlink="">
      <xdr:nvSpPr>
        <xdr:cNvPr id="81" name="TextBox 31">
          <a:extLst>
            <a:ext uri="{FF2B5EF4-FFF2-40B4-BE49-F238E27FC236}">
              <a16:creationId xmlns:a16="http://schemas.microsoft.com/office/drawing/2014/main" id="{0A2335A1-D204-4661-A4CC-F8A5CAE47514}"/>
            </a:ext>
          </a:extLst>
        </xdr:cNvPr>
        <xdr:cNvSpPr txBox="1"/>
      </xdr:nvSpPr>
      <xdr:spPr>
        <a:xfrm>
          <a:off x="27598089" y="2711038"/>
          <a:ext cx="1081489" cy="324704"/>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2</xdr:col>
      <xdr:colOff>220518</xdr:colOff>
      <xdr:row>5</xdr:row>
      <xdr:rowOff>1450109</xdr:rowOff>
    </xdr:from>
    <xdr:ext cx="1081489" cy="324704"/>
    <xdr:sp macro="" textlink="">
      <xdr:nvSpPr>
        <xdr:cNvPr id="82" name="TextBox 31">
          <a:extLst>
            <a:ext uri="{FF2B5EF4-FFF2-40B4-BE49-F238E27FC236}">
              <a16:creationId xmlns:a16="http://schemas.microsoft.com/office/drawing/2014/main" id="{2594F74C-E17A-4102-82A6-C925FE5E623F}"/>
            </a:ext>
          </a:extLst>
        </xdr:cNvPr>
        <xdr:cNvSpPr txBox="1"/>
      </xdr:nvSpPr>
      <xdr:spPr>
        <a:xfrm>
          <a:off x="24531947" y="2711038"/>
          <a:ext cx="1081489" cy="324704"/>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FULL TIME....1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PART TIME....2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3</xdr:col>
      <xdr:colOff>254000</xdr:colOff>
      <xdr:row>5</xdr:row>
      <xdr:rowOff>1479550</xdr:rowOff>
    </xdr:from>
    <xdr:ext cx="1081489" cy="440890"/>
    <xdr:sp macro="" textlink="">
      <xdr:nvSpPr>
        <xdr:cNvPr id="83" name="TextBox 31">
          <a:extLst>
            <a:ext uri="{FF2B5EF4-FFF2-40B4-BE49-F238E27FC236}">
              <a16:creationId xmlns:a16="http://schemas.microsoft.com/office/drawing/2014/main" id="{C76F77B3-0308-4087-B7CF-CD7A4981C67E}"/>
            </a:ext>
          </a:extLst>
        </xdr:cNvPr>
        <xdr:cNvSpPr txBox="1"/>
      </xdr:nvSpPr>
      <xdr:spPr>
        <a:xfrm>
          <a:off x="26098500" y="2740479"/>
          <a:ext cx="1081489" cy="440890"/>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FORMAL......1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INFORMAL....2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DON'T KNOW..3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26</xdr:col>
      <xdr:colOff>285750</xdr:colOff>
      <xdr:row>5</xdr:row>
      <xdr:rowOff>1533525</xdr:rowOff>
    </xdr:from>
    <xdr:ext cx="1081489" cy="557076"/>
    <xdr:sp macro="" textlink="">
      <xdr:nvSpPr>
        <xdr:cNvPr id="84" name="TextBox 31">
          <a:extLst>
            <a:ext uri="{FF2B5EF4-FFF2-40B4-BE49-F238E27FC236}">
              <a16:creationId xmlns:a16="http://schemas.microsoft.com/office/drawing/2014/main" id="{05C122E8-A828-45D0-AAB4-FA9B00779FBD}"/>
            </a:ext>
          </a:extLst>
        </xdr:cNvPr>
        <xdr:cNvSpPr txBox="1"/>
      </xdr:nvSpPr>
      <xdr:spPr>
        <a:xfrm>
          <a:off x="65436750" y="2794454"/>
          <a:ext cx="1081489" cy="557076"/>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DON'T KNOW..3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24</xdr:col>
      <xdr:colOff>161925</xdr:colOff>
      <xdr:row>5</xdr:row>
      <xdr:rowOff>1543050</xdr:rowOff>
    </xdr:from>
    <xdr:ext cx="1081489" cy="557076"/>
    <xdr:sp macro="" textlink="">
      <xdr:nvSpPr>
        <xdr:cNvPr id="85" name="TextBox 31">
          <a:extLst>
            <a:ext uri="{FF2B5EF4-FFF2-40B4-BE49-F238E27FC236}">
              <a16:creationId xmlns:a16="http://schemas.microsoft.com/office/drawing/2014/main" id="{D59E0A6B-98AA-4043-A2FE-254AE619189B}"/>
            </a:ext>
          </a:extLst>
        </xdr:cNvPr>
        <xdr:cNvSpPr txBox="1"/>
      </xdr:nvSpPr>
      <xdr:spPr>
        <a:xfrm>
          <a:off x="62047211" y="2803979"/>
          <a:ext cx="1081489" cy="557076"/>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FULL TIME....1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PART TIME....2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DON'T KNOW..3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25</xdr:col>
      <xdr:colOff>285750</xdr:colOff>
      <xdr:row>5</xdr:row>
      <xdr:rowOff>1530350</xdr:rowOff>
    </xdr:from>
    <xdr:ext cx="1081489" cy="440890"/>
    <xdr:sp macro="" textlink="">
      <xdr:nvSpPr>
        <xdr:cNvPr id="86" name="TextBox 31">
          <a:extLst>
            <a:ext uri="{FF2B5EF4-FFF2-40B4-BE49-F238E27FC236}">
              <a16:creationId xmlns:a16="http://schemas.microsoft.com/office/drawing/2014/main" id="{5AA76783-1694-4C3D-BF7E-D364C8A9A1C1}"/>
            </a:ext>
          </a:extLst>
        </xdr:cNvPr>
        <xdr:cNvSpPr txBox="1"/>
      </xdr:nvSpPr>
      <xdr:spPr>
        <a:xfrm>
          <a:off x="63803893" y="2791279"/>
          <a:ext cx="1081489" cy="440890"/>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FORMAL......1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INFORMAL....2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DON'T KNOW..3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oneCellAnchor>
    <xdr:from>
      <xdr:col>48</xdr:col>
      <xdr:colOff>146242</xdr:colOff>
      <xdr:row>5</xdr:row>
      <xdr:rowOff>1555879</xdr:rowOff>
    </xdr:from>
    <xdr:ext cx="1130108" cy="208519"/>
    <xdr:sp macro="" textlink="">
      <xdr:nvSpPr>
        <xdr:cNvPr id="87" name="TextBox 86">
          <a:extLst>
            <a:ext uri="{FF2B5EF4-FFF2-40B4-BE49-F238E27FC236}">
              <a16:creationId xmlns:a16="http://schemas.microsoft.com/office/drawing/2014/main" id="{566D99CC-1675-497E-8EA5-1E05BDC82F33}"/>
            </a:ext>
          </a:extLst>
        </xdr:cNvPr>
        <xdr:cNvSpPr txBox="1"/>
      </xdr:nvSpPr>
      <xdr:spPr>
        <a:xfrm>
          <a:off x="70818567" y="2819529"/>
          <a:ext cx="1130108"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[RESPONSE CODE]</a:t>
          </a:r>
          <a:endParaRPr lang="en-US" sz="800" b="1">
            <a:latin typeface="Courier New" pitchFamily="49" charset="0"/>
            <a:cs typeface="Courier New" pitchFamily="49" charset="0"/>
          </a:endParaRPr>
        </a:p>
      </xdr:txBody>
    </xdr:sp>
    <xdr:clientData/>
  </xdr:oneCellAnchor>
  <xdr:oneCellAnchor>
    <xdr:from>
      <xdr:col>49</xdr:col>
      <xdr:colOff>253999</xdr:colOff>
      <xdr:row>5</xdr:row>
      <xdr:rowOff>1555571</xdr:rowOff>
    </xdr:from>
    <xdr:ext cx="922163" cy="336952"/>
    <xdr:sp macro="" textlink="">
      <xdr:nvSpPr>
        <xdr:cNvPr id="88" name="TextBox 87">
          <a:extLst>
            <a:ext uri="{FF2B5EF4-FFF2-40B4-BE49-F238E27FC236}">
              <a16:creationId xmlns:a16="http://schemas.microsoft.com/office/drawing/2014/main" id="{1482436F-4034-406C-A940-FC9389EA0896}"/>
            </a:ext>
          </a:extLst>
        </xdr:cNvPr>
        <xdr:cNvSpPr txBox="1"/>
      </xdr:nvSpPr>
      <xdr:spPr>
        <a:xfrm>
          <a:off x="80206849" y="2857321"/>
          <a:ext cx="922163" cy="3369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YES...1</a:t>
          </a:r>
          <a:br>
            <a:rPr kumimoji="0" lang="en-US" sz="1100" b="0" i="0" u="none" strike="noStrike" kern="0" cap="all" spc="0" normalizeH="0" baseline="0" noProof="0">
              <a:ln>
                <a:noFill/>
              </a:ln>
              <a:solidFill>
                <a:sysClr val="windowText" lastClr="000000"/>
              </a:solidFill>
              <a:effectLst/>
              <a:uLnTx/>
              <a:uFillTx/>
              <a:latin typeface="Calibri" panose="020F0502020204030204"/>
              <a:ea typeface="+mn-ea"/>
              <a:cs typeface="+mn-cs"/>
            </a:rPr>
          </a:b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NO....2 </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xdr:txBody>
    </xdr:sp>
    <xdr:clientData/>
  </xdr:oneCellAnchor>
  <xdr:twoCellAnchor>
    <xdr:from>
      <xdr:col>50</xdr:col>
      <xdr:colOff>117828</xdr:colOff>
      <xdr:row>5</xdr:row>
      <xdr:rowOff>978958</xdr:rowOff>
    </xdr:from>
    <xdr:to>
      <xdr:col>50</xdr:col>
      <xdr:colOff>2878173</xdr:colOff>
      <xdr:row>5</xdr:row>
      <xdr:rowOff>3620558</xdr:rowOff>
    </xdr:to>
    <xdr:sp macro="" textlink="">
      <xdr:nvSpPr>
        <xdr:cNvPr id="89" name="TextBox 10">
          <a:extLst>
            <a:ext uri="{FF2B5EF4-FFF2-40B4-BE49-F238E27FC236}">
              <a16:creationId xmlns:a16="http://schemas.microsoft.com/office/drawing/2014/main" id="{6CF13DC6-F95B-4476-91CB-BCF322E2FBEF}"/>
            </a:ext>
          </a:extLst>
        </xdr:cNvPr>
        <xdr:cNvSpPr txBox="1"/>
      </xdr:nvSpPr>
      <xdr:spPr>
        <a:xfrm>
          <a:off x="81327978" y="2280708"/>
          <a:ext cx="2760345" cy="2641600"/>
        </a:xfrm>
        <a:prstGeom prst="rect">
          <a:avLst/>
        </a:prstGeom>
        <a:solidFill>
          <a:sysClr val="window" lastClr="FFFFFF"/>
        </a:solidFill>
        <a:ln>
          <a:noFill/>
        </a:ln>
        <a:effectLst/>
      </xdr:spPr>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ADVICED TO STAY HOME ...................1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REDUCED AVAILABILITY OF HIRED LABOR ....2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RESTRICTIONS ON MOVEMENT / TRAVEL ......3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UNABLE TO ACQUIRE / TRANSPORT INPUTS ...4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UNABLE TO SELL / TRANSPORT OUTPUTS .....5</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NEED TO CARE FOR ILL FAMILY MEMBER .....6</a:t>
          </a: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NEED</a:t>
          </a: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TO CARE FOR CHILDREN...............7</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REDUCED DEMAND FOR HIRE LABOUR / LESS DEMAND FOR CASUAL LABOUR IN MY COMMUNITY ........................................8</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INCREASED PRICE FOR INPUTS (SEEDS/FERTILIZERS/PESTICIDES) .........9</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BAD WEATHER (LONG RAINY SEASON,ETC)....10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OTHER</a:t>
          </a: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a:t>
          </a: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SPECIFY)........................11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117475</xdr:colOff>
      <xdr:row>3</xdr:row>
      <xdr:rowOff>1276350</xdr:rowOff>
    </xdr:from>
    <xdr:ext cx="809625" cy="440890"/>
    <xdr:sp macro="" textlink="">
      <xdr:nvSpPr>
        <xdr:cNvPr id="2" name="TextBox 2">
          <a:extLst>
            <a:ext uri="{FF2B5EF4-FFF2-40B4-BE49-F238E27FC236}">
              <a16:creationId xmlns:a16="http://schemas.microsoft.com/office/drawing/2014/main" id="{F5B02565-EBAF-44F0-8D3D-014B28C033D8}"/>
            </a:ext>
          </a:extLst>
        </xdr:cNvPr>
        <xdr:cNvSpPr txBox="1"/>
      </xdr:nvSpPr>
      <xdr:spPr>
        <a:xfrm>
          <a:off x="1130300" y="2381250"/>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xdr:col>
      <xdr:colOff>88900</xdr:colOff>
      <xdr:row>3</xdr:row>
      <xdr:rowOff>1276350</xdr:rowOff>
    </xdr:from>
    <xdr:ext cx="809625" cy="440890"/>
    <xdr:sp macro="" textlink="">
      <xdr:nvSpPr>
        <xdr:cNvPr id="3" name="TextBox 2">
          <a:extLst>
            <a:ext uri="{FF2B5EF4-FFF2-40B4-BE49-F238E27FC236}">
              <a16:creationId xmlns:a16="http://schemas.microsoft.com/office/drawing/2014/main" id="{B62B2FD3-992B-4F5B-B5C5-3601472CF962}"/>
            </a:ext>
          </a:extLst>
        </xdr:cNvPr>
        <xdr:cNvSpPr txBox="1"/>
      </xdr:nvSpPr>
      <xdr:spPr>
        <a:xfrm>
          <a:off x="2105025" y="2381250"/>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3</xdr:col>
      <xdr:colOff>107950</xdr:colOff>
      <xdr:row>3</xdr:row>
      <xdr:rowOff>1289050</xdr:rowOff>
    </xdr:from>
    <xdr:ext cx="809625" cy="440890"/>
    <xdr:sp macro="" textlink="">
      <xdr:nvSpPr>
        <xdr:cNvPr id="4" name="TextBox 2">
          <a:extLst>
            <a:ext uri="{FF2B5EF4-FFF2-40B4-BE49-F238E27FC236}">
              <a16:creationId xmlns:a16="http://schemas.microsoft.com/office/drawing/2014/main" id="{CFF41E95-9D9B-4C67-939E-FB9045D04F81}"/>
            </a:ext>
          </a:extLst>
        </xdr:cNvPr>
        <xdr:cNvSpPr txBox="1"/>
      </xdr:nvSpPr>
      <xdr:spPr>
        <a:xfrm>
          <a:off x="3133725" y="2390775"/>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4</xdr:col>
      <xdr:colOff>95250</xdr:colOff>
      <xdr:row>3</xdr:row>
      <xdr:rowOff>1295400</xdr:rowOff>
    </xdr:from>
    <xdr:ext cx="809625" cy="440890"/>
    <xdr:sp macro="" textlink="">
      <xdr:nvSpPr>
        <xdr:cNvPr id="5" name="TextBox 2">
          <a:extLst>
            <a:ext uri="{FF2B5EF4-FFF2-40B4-BE49-F238E27FC236}">
              <a16:creationId xmlns:a16="http://schemas.microsoft.com/office/drawing/2014/main" id="{50E9C42A-D694-4016-A2B9-BA0311629FA8}"/>
            </a:ext>
          </a:extLst>
        </xdr:cNvPr>
        <xdr:cNvSpPr txBox="1"/>
      </xdr:nvSpPr>
      <xdr:spPr>
        <a:xfrm>
          <a:off x="4133850" y="2400300"/>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7</xdr:col>
      <xdr:colOff>101600</xdr:colOff>
      <xdr:row>3</xdr:row>
      <xdr:rowOff>1301750</xdr:rowOff>
    </xdr:from>
    <xdr:ext cx="809625" cy="440890"/>
    <xdr:sp macro="" textlink="">
      <xdr:nvSpPr>
        <xdr:cNvPr id="6" name="TextBox 2">
          <a:extLst>
            <a:ext uri="{FF2B5EF4-FFF2-40B4-BE49-F238E27FC236}">
              <a16:creationId xmlns:a16="http://schemas.microsoft.com/office/drawing/2014/main" id="{3A00BFB8-CB17-423A-9AB0-3D856C6858A1}"/>
            </a:ext>
          </a:extLst>
        </xdr:cNvPr>
        <xdr:cNvSpPr txBox="1"/>
      </xdr:nvSpPr>
      <xdr:spPr>
        <a:xfrm>
          <a:off x="7172325" y="2409825"/>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8</xdr:col>
      <xdr:colOff>88900</xdr:colOff>
      <xdr:row>3</xdr:row>
      <xdr:rowOff>1308100</xdr:rowOff>
    </xdr:from>
    <xdr:ext cx="809625" cy="440890"/>
    <xdr:sp macro="" textlink="">
      <xdr:nvSpPr>
        <xdr:cNvPr id="7" name="TextBox 2">
          <a:extLst>
            <a:ext uri="{FF2B5EF4-FFF2-40B4-BE49-F238E27FC236}">
              <a16:creationId xmlns:a16="http://schemas.microsoft.com/office/drawing/2014/main" id="{1706A207-D6A5-4C2D-A1FD-EAD617E91D58}"/>
            </a:ext>
          </a:extLst>
        </xdr:cNvPr>
        <xdr:cNvSpPr txBox="1"/>
      </xdr:nvSpPr>
      <xdr:spPr>
        <a:xfrm>
          <a:off x="8162925" y="2409825"/>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9</xdr:col>
      <xdr:colOff>88900</xdr:colOff>
      <xdr:row>3</xdr:row>
      <xdr:rowOff>1327150</xdr:rowOff>
    </xdr:from>
    <xdr:ext cx="809625" cy="440890"/>
    <xdr:sp macro="" textlink="">
      <xdr:nvSpPr>
        <xdr:cNvPr id="8" name="TextBox 2">
          <a:extLst>
            <a:ext uri="{FF2B5EF4-FFF2-40B4-BE49-F238E27FC236}">
              <a16:creationId xmlns:a16="http://schemas.microsoft.com/office/drawing/2014/main" id="{F29C9C35-38B7-4A46-97DA-411782D8A3AC}"/>
            </a:ext>
          </a:extLst>
        </xdr:cNvPr>
        <xdr:cNvSpPr txBox="1"/>
      </xdr:nvSpPr>
      <xdr:spPr>
        <a:xfrm>
          <a:off x="9172575" y="2428875"/>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10</xdr:col>
      <xdr:colOff>88900</xdr:colOff>
      <xdr:row>3</xdr:row>
      <xdr:rowOff>1346200</xdr:rowOff>
    </xdr:from>
    <xdr:ext cx="809625" cy="440890"/>
    <xdr:sp macro="" textlink="">
      <xdr:nvSpPr>
        <xdr:cNvPr id="9" name="TextBox 2">
          <a:extLst>
            <a:ext uri="{FF2B5EF4-FFF2-40B4-BE49-F238E27FC236}">
              <a16:creationId xmlns:a16="http://schemas.microsoft.com/office/drawing/2014/main" id="{DF70FA9B-51C4-4CB3-8067-224C2F272B4E}"/>
            </a:ext>
          </a:extLst>
        </xdr:cNvPr>
        <xdr:cNvSpPr txBox="1"/>
      </xdr:nvSpPr>
      <xdr:spPr>
        <a:xfrm>
          <a:off x="10182225" y="2447925"/>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11</xdr:col>
      <xdr:colOff>114300</xdr:colOff>
      <xdr:row>3</xdr:row>
      <xdr:rowOff>1358900</xdr:rowOff>
    </xdr:from>
    <xdr:ext cx="809625" cy="440890"/>
    <xdr:sp macro="" textlink="">
      <xdr:nvSpPr>
        <xdr:cNvPr id="10" name="TextBox 2">
          <a:extLst>
            <a:ext uri="{FF2B5EF4-FFF2-40B4-BE49-F238E27FC236}">
              <a16:creationId xmlns:a16="http://schemas.microsoft.com/office/drawing/2014/main" id="{A825142E-6B14-4729-A2BA-9B2AE4738BE1}"/>
            </a:ext>
          </a:extLst>
        </xdr:cNvPr>
        <xdr:cNvSpPr txBox="1"/>
      </xdr:nvSpPr>
      <xdr:spPr>
        <a:xfrm>
          <a:off x="11220450" y="2466975"/>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12</xdr:col>
      <xdr:colOff>120650</xdr:colOff>
      <xdr:row>3</xdr:row>
      <xdr:rowOff>1377950</xdr:rowOff>
    </xdr:from>
    <xdr:ext cx="809625" cy="440890"/>
    <xdr:sp macro="" textlink="">
      <xdr:nvSpPr>
        <xdr:cNvPr id="11" name="TextBox 2">
          <a:extLst>
            <a:ext uri="{FF2B5EF4-FFF2-40B4-BE49-F238E27FC236}">
              <a16:creationId xmlns:a16="http://schemas.microsoft.com/office/drawing/2014/main" id="{1E050849-842D-4746-9F3D-7BB1A47C6BCA}"/>
            </a:ext>
          </a:extLst>
        </xdr:cNvPr>
        <xdr:cNvSpPr txBox="1"/>
      </xdr:nvSpPr>
      <xdr:spPr>
        <a:xfrm>
          <a:off x="12239625" y="2486025"/>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13</xdr:col>
      <xdr:colOff>107950</xdr:colOff>
      <xdr:row>3</xdr:row>
      <xdr:rowOff>1371600</xdr:rowOff>
    </xdr:from>
    <xdr:ext cx="809625" cy="440890"/>
    <xdr:sp macro="" textlink="">
      <xdr:nvSpPr>
        <xdr:cNvPr id="12" name="TextBox 2">
          <a:extLst>
            <a:ext uri="{FF2B5EF4-FFF2-40B4-BE49-F238E27FC236}">
              <a16:creationId xmlns:a16="http://schemas.microsoft.com/office/drawing/2014/main" id="{B6B4B60B-9C2A-4457-A12A-AA85A72B585D}"/>
            </a:ext>
          </a:extLst>
        </xdr:cNvPr>
        <xdr:cNvSpPr txBox="1"/>
      </xdr:nvSpPr>
      <xdr:spPr>
        <a:xfrm>
          <a:off x="13230225" y="2476500"/>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14</xdr:col>
      <xdr:colOff>95250</xdr:colOff>
      <xdr:row>3</xdr:row>
      <xdr:rowOff>1390650</xdr:rowOff>
    </xdr:from>
    <xdr:ext cx="809625" cy="440890"/>
    <xdr:sp macro="" textlink="">
      <xdr:nvSpPr>
        <xdr:cNvPr id="13" name="TextBox 2">
          <a:extLst>
            <a:ext uri="{FF2B5EF4-FFF2-40B4-BE49-F238E27FC236}">
              <a16:creationId xmlns:a16="http://schemas.microsoft.com/office/drawing/2014/main" id="{4B18B0DF-7700-4323-AAB4-AC29402931EA}"/>
            </a:ext>
          </a:extLst>
        </xdr:cNvPr>
        <xdr:cNvSpPr txBox="1"/>
      </xdr:nvSpPr>
      <xdr:spPr>
        <a:xfrm>
          <a:off x="14230350" y="2495550"/>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16</xdr:col>
      <xdr:colOff>88900</xdr:colOff>
      <xdr:row>3</xdr:row>
      <xdr:rowOff>1371600</xdr:rowOff>
    </xdr:from>
    <xdr:ext cx="809625" cy="440890"/>
    <xdr:sp macro="" textlink="">
      <xdr:nvSpPr>
        <xdr:cNvPr id="14" name="TextBox 2">
          <a:extLst>
            <a:ext uri="{FF2B5EF4-FFF2-40B4-BE49-F238E27FC236}">
              <a16:creationId xmlns:a16="http://schemas.microsoft.com/office/drawing/2014/main" id="{7C4A108E-3EAE-485B-8BDA-455D28EAF810}"/>
            </a:ext>
          </a:extLst>
        </xdr:cNvPr>
        <xdr:cNvSpPr txBox="1"/>
      </xdr:nvSpPr>
      <xdr:spPr>
        <a:xfrm>
          <a:off x="16240125" y="2476500"/>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19</xdr:col>
      <xdr:colOff>295275</xdr:colOff>
      <xdr:row>3</xdr:row>
      <xdr:rowOff>1343025</xdr:rowOff>
    </xdr:from>
    <xdr:ext cx="809625" cy="440890"/>
    <xdr:sp macro="" textlink="">
      <xdr:nvSpPr>
        <xdr:cNvPr id="15" name="TextBox 2">
          <a:extLst>
            <a:ext uri="{FF2B5EF4-FFF2-40B4-BE49-F238E27FC236}">
              <a16:creationId xmlns:a16="http://schemas.microsoft.com/office/drawing/2014/main" id="{04FE994C-1CFB-4586-B38C-0ED185B49954}"/>
            </a:ext>
          </a:extLst>
        </xdr:cNvPr>
        <xdr:cNvSpPr txBox="1"/>
      </xdr:nvSpPr>
      <xdr:spPr>
        <a:xfrm>
          <a:off x="20208875" y="2444750"/>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21</xdr:col>
      <xdr:colOff>590550</xdr:colOff>
      <xdr:row>3</xdr:row>
      <xdr:rowOff>1295400</xdr:rowOff>
    </xdr:from>
    <xdr:ext cx="809625" cy="440890"/>
    <xdr:sp macro="" textlink="">
      <xdr:nvSpPr>
        <xdr:cNvPr id="16" name="TextBox 2">
          <a:extLst>
            <a:ext uri="{FF2B5EF4-FFF2-40B4-BE49-F238E27FC236}">
              <a16:creationId xmlns:a16="http://schemas.microsoft.com/office/drawing/2014/main" id="{BC32A495-0BD2-427B-A39F-FA03DA374ADB}"/>
            </a:ext>
          </a:extLst>
        </xdr:cNvPr>
        <xdr:cNvSpPr txBox="1"/>
      </xdr:nvSpPr>
      <xdr:spPr>
        <a:xfrm>
          <a:off x="24536400" y="2400300"/>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6</xdr:col>
      <xdr:colOff>101600</xdr:colOff>
      <xdr:row>3</xdr:row>
      <xdr:rowOff>1301750</xdr:rowOff>
    </xdr:from>
    <xdr:ext cx="809625" cy="440890"/>
    <xdr:sp macro="" textlink="">
      <xdr:nvSpPr>
        <xdr:cNvPr id="17" name="TextBox 2">
          <a:extLst>
            <a:ext uri="{FF2B5EF4-FFF2-40B4-BE49-F238E27FC236}">
              <a16:creationId xmlns:a16="http://schemas.microsoft.com/office/drawing/2014/main" id="{BC29ED8E-1DDD-47B7-9649-30C81D45EA6D}"/>
            </a:ext>
          </a:extLst>
        </xdr:cNvPr>
        <xdr:cNvSpPr txBox="1"/>
      </xdr:nvSpPr>
      <xdr:spPr>
        <a:xfrm>
          <a:off x="6162675" y="2409825"/>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5</xdr:col>
      <xdr:colOff>158750</xdr:colOff>
      <xdr:row>3</xdr:row>
      <xdr:rowOff>1301750</xdr:rowOff>
    </xdr:from>
    <xdr:ext cx="809625" cy="440890"/>
    <xdr:sp macro="" textlink="">
      <xdr:nvSpPr>
        <xdr:cNvPr id="18" name="TextBox 2">
          <a:extLst>
            <a:ext uri="{FF2B5EF4-FFF2-40B4-BE49-F238E27FC236}">
              <a16:creationId xmlns:a16="http://schemas.microsoft.com/office/drawing/2014/main" id="{DEDB65BA-AF74-4026-942C-5A8758C49DE1}"/>
            </a:ext>
          </a:extLst>
        </xdr:cNvPr>
        <xdr:cNvSpPr txBox="1"/>
      </xdr:nvSpPr>
      <xdr:spPr>
        <a:xfrm>
          <a:off x="5210175" y="2409825"/>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15</xdr:col>
      <xdr:colOff>95250</xdr:colOff>
      <xdr:row>3</xdr:row>
      <xdr:rowOff>1390650</xdr:rowOff>
    </xdr:from>
    <xdr:ext cx="809625" cy="440890"/>
    <xdr:sp macro="" textlink="">
      <xdr:nvSpPr>
        <xdr:cNvPr id="19" name="TextBox 2">
          <a:extLst>
            <a:ext uri="{FF2B5EF4-FFF2-40B4-BE49-F238E27FC236}">
              <a16:creationId xmlns:a16="http://schemas.microsoft.com/office/drawing/2014/main" id="{3B76DA1C-DA69-4304-9912-CEA5FD725328}"/>
            </a:ext>
          </a:extLst>
        </xdr:cNvPr>
        <xdr:cNvSpPr txBox="1"/>
      </xdr:nvSpPr>
      <xdr:spPr>
        <a:xfrm>
          <a:off x="15240000" y="2495550"/>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20</xdr:col>
      <xdr:colOff>196850</xdr:colOff>
      <xdr:row>3</xdr:row>
      <xdr:rowOff>1371600</xdr:rowOff>
    </xdr:from>
    <xdr:ext cx="809625" cy="440890"/>
    <xdr:sp macro="" textlink="">
      <xdr:nvSpPr>
        <xdr:cNvPr id="20" name="TextBox 2">
          <a:extLst>
            <a:ext uri="{FF2B5EF4-FFF2-40B4-BE49-F238E27FC236}">
              <a16:creationId xmlns:a16="http://schemas.microsoft.com/office/drawing/2014/main" id="{FD1ED93F-80E5-4CCB-A4FE-81AB503BAD74}"/>
            </a:ext>
          </a:extLst>
        </xdr:cNvPr>
        <xdr:cNvSpPr txBox="1"/>
      </xdr:nvSpPr>
      <xdr:spPr>
        <a:xfrm>
          <a:off x="22088475" y="2476500"/>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0</xdr:col>
      <xdr:colOff>203200</xdr:colOff>
      <xdr:row>3</xdr:row>
      <xdr:rowOff>1282700</xdr:rowOff>
    </xdr:from>
    <xdr:ext cx="809625" cy="440890"/>
    <xdr:sp macro="" textlink="">
      <xdr:nvSpPr>
        <xdr:cNvPr id="21" name="TextBox 2">
          <a:extLst>
            <a:ext uri="{FF2B5EF4-FFF2-40B4-BE49-F238E27FC236}">
              <a16:creationId xmlns:a16="http://schemas.microsoft.com/office/drawing/2014/main" id="{34BB12C1-2A86-42A6-8A68-0C4D10E27087}"/>
            </a:ext>
          </a:extLst>
        </xdr:cNvPr>
        <xdr:cNvSpPr txBox="1"/>
      </xdr:nvSpPr>
      <xdr:spPr>
        <a:xfrm>
          <a:off x="200025" y="2390775"/>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23</xdr:col>
      <xdr:colOff>196850</xdr:colOff>
      <xdr:row>3</xdr:row>
      <xdr:rowOff>1384300</xdr:rowOff>
    </xdr:from>
    <xdr:ext cx="809625" cy="440890"/>
    <xdr:sp macro="" textlink="">
      <xdr:nvSpPr>
        <xdr:cNvPr id="22" name="TextBox 2">
          <a:extLst>
            <a:ext uri="{FF2B5EF4-FFF2-40B4-BE49-F238E27FC236}">
              <a16:creationId xmlns:a16="http://schemas.microsoft.com/office/drawing/2014/main" id="{67DA15EE-DBED-4185-95EC-970D48048575}"/>
            </a:ext>
          </a:extLst>
        </xdr:cNvPr>
        <xdr:cNvSpPr txBox="1"/>
      </xdr:nvSpPr>
      <xdr:spPr>
        <a:xfrm>
          <a:off x="28260675" y="2486025"/>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24</xdr:col>
      <xdr:colOff>158750</xdr:colOff>
      <xdr:row>3</xdr:row>
      <xdr:rowOff>1397000</xdr:rowOff>
    </xdr:from>
    <xdr:ext cx="809625" cy="440890"/>
    <xdr:sp macro="" textlink="">
      <xdr:nvSpPr>
        <xdr:cNvPr id="23" name="TextBox 2">
          <a:extLst>
            <a:ext uri="{FF2B5EF4-FFF2-40B4-BE49-F238E27FC236}">
              <a16:creationId xmlns:a16="http://schemas.microsoft.com/office/drawing/2014/main" id="{23832A74-D29F-473F-ADB1-54015FC992E6}"/>
            </a:ext>
          </a:extLst>
        </xdr:cNvPr>
        <xdr:cNvSpPr txBox="1"/>
      </xdr:nvSpPr>
      <xdr:spPr>
        <a:xfrm>
          <a:off x="29375100" y="2505075"/>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25</xdr:col>
      <xdr:colOff>127000</xdr:colOff>
      <xdr:row>3</xdr:row>
      <xdr:rowOff>1390650</xdr:rowOff>
    </xdr:from>
    <xdr:ext cx="809625" cy="440890"/>
    <xdr:sp macro="" textlink="">
      <xdr:nvSpPr>
        <xdr:cNvPr id="24" name="TextBox 2">
          <a:extLst>
            <a:ext uri="{FF2B5EF4-FFF2-40B4-BE49-F238E27FC236}">
              <a16:creationId xmlns:a16="http://schemas.microsoft.com/office/drawing/2014/main" id="{2B76BA3A-E918-4C03-B22F-CDA043B91E49}"/>
            </a:ext>
          </a:extLst>
        </xdr:cNvPr>
        <xdr:cNvSpPr txBox="1"/>
      </xdr:nvSpPr>
      <xdr:spPr>
        <a:xfrm>
          <a:off x="30489525" y="2495550"/>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25</xdr:col>
      <xdr:colOff>1143000</xdr:colOff>
      <xdr:row>3</xdr:row>
      <xdr:rowOff>1295400</xdr:rowOff>
    </xdr:from>
    <xdr:ext cx="1885950" cy="557076"/>
    <xdr:sp macro="" textlink="">
      <xdr:nvSpPr>
        <xdr:cNvPr id="25" name="TextBox 2">
          <a:extLst>
            <a:ext uri="{FF2B5EF4-FFF2-40B4-BE49-F238E27FC236}">
              <a16:creationId xmlns:a16="http://schemas.microsoft.com/office/drawing/2014/main" id="{066329BA-7E6F-494E-B63D-0B6E0984193B}"/>
            </a:ext>
          </a:extLst>
        </xdr:cNvPr>
        <xdr:cNvSpPr txBox="1"/>
      </xdr:nvSpPr>
      <xdr:spPr>
        <a:xfrm>
          <a:off x="31508700" y="2400300"/>
          <a:ext cx="1885950"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GIVEN MORE THAN USUAL....1 </a:t>
          </a:r>
        </a:p>
        <a:p>
          <a:r>
            <a:rPr lang="en-US" sz="800" b="0">
              <a:solidFill>
                <a:sysClr val="windowText" lastClr="000000"/>
              </a:solidFill>
              <a:latin typeface="Courier New" pitchFamily="49" charset="0"/>
              <a:cs typeface="Courier New" pitchFamily="49" charset="0"/>
            </a:rPr>
            <a:t>GIVEN THE SAME AS USUAL..2 </a:t>
          </a:r>
        </a:p>
        <a:p>
          <a:r>
            <a:rPr lang="en-US" sz="800" b="0">
              <a:solidFill>
                <a:sysClr val="windowText" lastClr="000000"/>
              </a:solidFill>
              <a:latin typeface="Courier New" pitchFamily="49" charset="0"/>
              <a:cs typeface="Courier New" pitchFamily="49" charset="0"/>
            </a:rPr>
            <a:t>GIVEN LESS THAN USUAL....3</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17</xdr:col>
      <xdr:colOff>228600</xdr:colOff>
      <xdr:row>3</xdr:row>
      <xdr:rowOff>1365250</xdr:rowOff>
    </xdr:from>
    <xdr:ext cx="809625" cy="440890"/>
    <xdr:sp macro="" textlink="">
      <xdr:nvSpPr>
        <xdr:cNvPr id="26" name="TextBox 2">
          <a:extLst>
            <a:ext uri="{FF2B5EF4-FFF2-40B4-BE49-F238E27FC236}">
              <a16:creationId xmlns:a16="http://schemas.microsoft.com/office/drawing/2014/main" id="{D814FCDC-5055-457F-B242-DCE55A1811E6}"/>
            </a:ext>
          </a:extLst>
        </xdr:cNvPr>
        <xdr:cNvSpPr txBox="1"/>
      </xdr:nvSpPr>
      <xdr:spPr>
        <a:xfrm>
          <a:off x="17392650" y="2466975"/>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18</xdr:col>
      <xdr:colOff>101600</xdr:colOff>
      <xdr:row>3</xdr:row>
      <xdr:rowOff>1384300</xdr:rowOff>
    </xdr:from>
    <xdr:ext cx="809625" cy="440890"/>
    <xdr:sp macro="" textlink="">
      <xdr:nvSpPr>
        <xdr:cNvPr id="27" name="TextBox 2">
          <a:extLst>
            <a:ext uri="{FF2B5EF4-FFF2-40B4-BE49-F238E27FC236}">
              <a16:creationId xmlns:a16="http://schemas.microsoft.com/office/drawing/2014/main" id="{20B1EEF2-3F8E-4210-A074-06D7BA7A384E}"/>
            </a:ext>
          </a:extLst>
        </xdr:cNvPr>
        <xdr:cNvSpPr txBox="1"/>
      </xdr:nvSpPr>
      <xdr:spPr>
        <a:xfrm>
          <a:off x="18592800" y="2486025"/>
          <a:ext cx="8096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22</xdr:col>
      <xdr:colOff>266700</xdr:colOff>
      <xdr:row>3</xdr:row>
      <xdr:rowOff>1225550</xdr:rowOff>
    </xdr:from>
    <xdr:ext cx="1155700" cy="557076"/>
    <xdr:sp macro="" textlink="">
      <xdr:nvSpPr>
        <xdr:cNvPr id="28" name="TextBox 2">
          <a:extLst>
            <a:ext uri="{FF2B5EF4-FFF2-40B4-BE49-F238E27FC236}">
              <a16:creationId xmlns:a16="http://schemas.microsoft.com/office/drawing/2014/main" id="{07A34331-1F5C-4C78-8BC6-B940F1705D7D}"/>
            </a:ext>
          </a:extLst>
        </xdr:cNvPr>
        <xdr:cNvSpPr txBox="1"/>
      </xdr:nvSpPr>
      <xdr:spPr>
        <a:xfrm>
          <a:off x="26269950" y="2333625"/>
          <a:ext cx="1155700"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a:t>
          </a:r>
        </a:p>
        <a:p>
          <a:r>
            <a:rPr lang="en-US" sz="800" b="0">
              <a:solidFill>
                <a:sysClr val="windowText" lastClr="000000"/>
              </a:solidFill>
              <a:latin typeface="Courier New" pitchFamily="49" charset="0"/>
              <a:cs typeface="Courier New" pitchFamily="49" charset="0"/>
            </a:rPr>
            <a:t>NO NOT RENT...3 </a:t>
          </a:r>
        </a:p>
        <a:p>
          <a:r>
            <a:rPr lang="en-US" sz="800" b="0">
              <a:solidFill>
                <a:sysClr val="windowText" lastClr="000000"/>
              </a:solidFill>
              <a:latin typeface="Courier New" pitchFamily="49" charset="0"/>
              <a:cs typeface="Courier New" pitchFamily="49" charset="0"/>
            </a:rPr>
            <a:t>   </a:t>
          </a:r>
          <a:endParaRPr lang="en-US" sz="800" b="1">
            <a:solidFill>
              <a:sysClr val="windowText" lastClr="000000"/>
            </a:solidFill>
            <a:latin typeface="Courier New" pitchFamily="49" charset="0"/>
            <a:cs typeface="Courier New" pitchFamily="49"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11</xdr:row>
      <xdr:rowOff>503728</xdr:rowOff>
    </xdr:from>
    <xdr:ext cx="1096197" cy="208519"/>
    <xdr:sp macro="" textlink="">
      <xdr:nvSpPr>
        <xdr:cNvPr id="12" name="TextBox 9">
          <a:extLst>
            <a:ext uri="{FF2B5EF4-FFF2-40B4-BE49-F238E27FC236}">
              <a16:creationId xmlns:a16="http://schemas.microsoft.com/office/drawing/2014/main" id="{00000000-0008-0000-0700-00000C000000}"/>
            </a:ext>
          </a:extLst>
        </xdr:cNvPr>
        <xdr:cNvSpPr txBox="1"/>
      </xdr:nvSpPr>
      <xdr:spPr>
        <a:xfrm>
          <a:off x="3780986" y="4277093"/>
          <a:ext cx="1096197"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xdr:col>
      <xdr:colOff>0</xdr:colOff>
      <xdr:row>11</xdr:row>
      <xdr:rowOff>503728</xdr:rowOff>
    </xdr:from>
    <xdr:ext cx="1096197" cy="208519"/>
    <xdr:sp macro="" textlink="">
      <xdr:nvSpPr>
        <xdr:cNvPr id="13" name="TextBox 9">
          <a:extLst>
            <a:ext uri="{FF2B5EF4-FFF2-40B4-BE49-F238E27FC236}">
              <a16:creationId xmlns:a16="http://schemas.microsoft.com/office/drawing/2014/main" id="{00000000-0008-0000-0700-00000D000000}"/>
            </a:ext>
          </a:extLst>
        </xdr:cNvPr>
        <xdr:cNvSpPr txBox="1"/>
      </xdr:nvSpPr>
      <xdr:spPr>
        <a:xfrm>
          <a:off x="3780986" y="4277093"/>
          <a:ext cx="1096197"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0</xdr:col>
      <xdr:colOff>0</xdr:colOff>
      <xdr:row>4</xdr:row>
      <xdr:rowOff>1526443</xdr:rowOff>
    </xdr:from>
    <xdr:ext cx="1377950" cy="905633"/>
    <xdr:sp macro="" textlink="">
      <xdr:nvSpPr>
        <xdr:cNvPr id="7" name="TextBox 9">
          <a:extLst>
            <a:ext uri="{FF2B5EF4-FFF2-40B4-BE49-F238E27FC236}">
              <a16:creationId xmlns:a16="http://schemas.microsoft.com/office/drawing/2014/main" id="{8B4A94B3-D778-46D1-AC42-25B39586658C}"/>
            </a:ext>
          </a:extLst>
        </xdr:cNvPr>
        <xdr:cNvSpPr txBox="1"/>
      </xdr:nvSpPr>
      <xdr:spPr>
        <a:xfrm>
          <a:off x="0" y="2313843"/>
          <a:ext cx="1377950" cy="9056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0.................1</a:t>
          </a:r>
        </a:p>
        <a:p>
          <a:r>
            <a:rPr lang="en-US" sz="800" b="0">
              <a:solidFill>
                <a:sysClr val="windowText" lastClr="000000"/>
              </a:solidFill>
              <a:latin typeface="Courier New" pitchFamily="49" charset="0"/>
              <a:cs typeface="Courier New" pitchFamily="49" charset="0"/>
            </a:rPr>
            <a:t>1 - 5 ............2</a:t>
          </a:r>
        </a:p>
        <a:p>
          <a:r>
            <a:rPr lang="en-US" sz="800" b="0">
              <a:solidFill>
                <a:sysClr val="windowText" lastClr="000000"/>
              </a:solidFill>
              <a:latin typeface="Courier New" pitchFamily="49" charset="0"/>
              <a:cs typeface="Courier New" pitchFamily="49" charset="0"/>
            </a:rPr>
            <a:t>6 - 10</a:t>
          </a:r>
          <a:r>
            <a:rPr lang="en-US" sz="800" b="0" baseline="0">
              <a:solidFill>
                <a:sysClr val="windowText" lastClr="000000"/>
              </a:solidFill>
              <a:latin typeface="Courier New" pitchFamily="49" charset="0"/>
              <a:cs typeface="Courier New" pitchFamily="49" charset="0"/>
            </a:rPr>
            <a:t> ...........3</a:t>
          </a:r>
        </a:p>
        <a:p>
          <a:r>
            <a:rPr lang="en-US" sz="800" b="0" baseline="0">
              <a:solidFill>
                <a:sysClr val="windowText" lastClr="000000"/>
              </a:solidFill>
              <a:latin typeface="Courier New" pitchFamily="49" charset="0"/>
              <a:cs typeface="Courier New" pitchFamily="49" charset="0"/>
            </a:rPr>
            <a:t>11 - 20 ..........4</a:t>
          </a:r>
        </a:p>
        <a:p>
          <a:r>
            <a:rPr lang="en-US" sz="800" b="0" baseline="0">
              <a:solidFill>
                <a:sysClr val="windowText" lastClr="000000"/>
              </a:solidFill>
              <a:latin typeface="Courier New" pitchFamily="49" charset="0"/>
              <a:cs typeface="Courier New" pitchFamily="49" charset="0"/>
            </a:rPr>
            <a:t>21 - 100 .........5</a:t>
          </a:r>
        </a:p>
        <a:p>
          <a:r>
            <a:rPr lang="en-US" sz="800" b="0" baseline="0">
              <a:solidFill>
                <a:sysClr val="windowText" lastClr="000000"/>
              </a:solidFill>
              <a:latin typeface="Courier New" pitchFamily="49" charset="0"/>
              <a:cs typeface="Courier New" pitchFamily="49" charset="0"/>
            </a:rPr>
            <a:t>MORE THAN 100 ....6</a:t>
          </a:r>
          <a:endParaRPr lang="en-US" sz="800" b="0">
            <a:solidFill>
              <a:sysClr val="windowText" lastClr="000000"/>
            </a:solidFill>
            <a:latin typeface="Courier New" pitchFamily="49" charset="0"/>
            <a:cs typeface="Courier New" pitchFamily="49" charset="0"/>
          </a:endParaRPr>
        </a:p>
        <a:p>
          <a:endParaRPr lang="en-US" sz="800" b="0">
            <a:solidFill>
              <a:sysClr val="windowText" lastClr="000000"/>
            </a:solidFill>
            <a:latin typeface="Courier New" pitchFamily="49" charset="0"/>
            <a:cs typeface="Courier New" pitchFamily="49" charset="0"/>
          </a:endParaRPr>
        </a:p>
      </xdr:txBody>
    </xdr:sp>
    <xdr:clientData/>
  </xdr:oneCellAnchor>
  <xdr:oneCellAnchor>
    <xdr:from>
      <xdr:col>1</xdr:col>
      <xdr:colOff>530225</xdr:colOff>
      <xdr:row>4</xdr:row>
      <xdr:rowOff>1400175</xdr:rowOff>
    </xdr:from>
    <xdr:ext cx="723900" cy="557076"/>
    <xdr:sp macro="" textlink="">
      <xdr:nvSpPr>
        <xdr:cNvPr id="17" name="TextBox 9">
          <a:extLst>
            <a:ext uri="{FF2B5EF4-FFF2-40B4-BE49-F238E27FC236}">
              <a16:creationId xmlns:a16="http://schemas.microsoft.com/office/drawing/2014/main" id="{0D801DFD-E183-4F09-9775-042C91914016}"/>
            </a:ext>
          </a:extLst>
        </xdr:cNvPr>
        <xdr:cNvSpPr txBox="1"/>
      </xdr:nvSpPr>
      <xdr:spPr>
        <a:xfrm>
          <a:off x="6969125" y="2733675"/>
          <a:ext cx="723900"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p>
        <a:p>
          <a:endParaRPr lang="en-US" sz="800" b="0">
            <a:solidFill>
              <a:sysClr val="windowText" lastClr="000000"/>
            </a:solidFill>
            <a:latin typeface="Courier New" pitchFamily="49" charset="0"/>
            <a:cs typeface="Courier New" pitchFamily="49" charset="0"/>
          </a:endParaRPr>
        </a:p>
      </xdr:txBody>
    </xdr:sp>
    <xdr:clientData/>
  </xdr:oneCellAnchor>
  <xdr:oneCellAnchor>
    <xdr:from>
      <xdr:col>2</xdr:col>
      <xdr:colOff>320676</xdr:colOff>
      <xdr:row>4</xdr:row>
      <xdr:rowOff>1435418</xdr:rowOff>
    </xdr:from>
    <xdr:ext cx="822324" cy="324704"/>
    <xdr:sp macro="" textlink="">
      <xdr:nvSpPr>
        <xdr:cNvPr id="23" name="TextBox 3">
          <a:extLst>
            <a:ext uri="{FF2B5EF4-FFF2-40B4-BE49-F238E27FC236}">
              <a16:creationId xmlns:a16="http://schemas.microsoft.com/office/drawing/2014/main" id="{A6D379C4-A7F9-41EB-AD65-80328E091F42}"/>
            </a:ext>
          </a:extLst>
        </xdr:cNvPr>
        <xdr:cNvSpPr txBox="1"/>
      </xdr:nvSpPr>
      <xdr:spPr>
        <a:xfrm>
          <a:off x="8578851" y="2406968"/>
          <a:ext cx="822324"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a:t>
          </a:r>
          <a:endParaRPr lang="en-US" sz="800" b="1">
            <a:solidFill>
              <a:sysClr val="windowText" lastClr="000000"/>
            </a:solidFill>
            <a:latin typeface="Courier New" pitchFamily="49" charset="0"/>
            <a:cs typeface="Courier New" pitchFamily="49" charset="0"/>
          </a:endParaRPr>
        </a:p>
      </xdr:txBody>
    </xdr:sp>
    <xdr:clientData/>
  </xdr:oneCellAnchor>
  <xdr:twoCellAnchor>
    <xdr:from>
      <xdr:col>3</xdr:col>
      <xdr:colOff>206375</xdr:colOff>
      <xdr:row>4</xdr:row>
      <xdr:rowOff>1123951</xdr:rowOff>
    </xdr:from>
    <xdr:to>
      <xdr:col>3</xdr:col>
      <xdr:colOff>1903095</xdr:colOff>
      <xdr:row>7</xdr:row>
      <xdr:rowOff>104775</xdr:rowOff>
    </xdr:to>
    <xdr:sp macro="" textlink="">
      <xdr:nvSpPr>
        <xdr:cNvPr id="25" name="TextBox 10">
          <a:extLst>
            <a:ext uri="{FF2B5EF4-FFF2-40B4-BE49-F238E27FC236}">
              <a16:creationId xmlns:a16="http://schemas.microsoft.com/office/drawing/2014/main" id="{8C5F6038-10C8-4045-9D11-840544B02FE1}"/>
            </a:ext>
          </a:extLst>
        </xdr:cNvPr>
        <xdr:cNvSpPr txBox="1"/>
      </xdr:nvSpPr>
      <xdr:spPr>
        <a:xfrm>
          <a:off x="10283825" y="2095501"/>
          <a:ext cx="1696720" cy="118109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LACK OF MONEY .........1</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MEDICAL PERSONNEL AVAILABLE .............2</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TURNED AWAY BECAUSE </a:t>
          </a:r>
          <a:r>
            <a:rPr lang="en-US" sz="800">
              <a:solidFill>
                <a:srgbClr val="000000"/>
              </a:solidFill>
              <a:effectLst/>
              <a:latin typeface="Courier New" panose="02070309020205020404" pitchFamily="49" charset="0"/>
              <a:ea typeface="Calibri" panose="020F0502020204030204" pitchFamily="34" charset="0"/>
              <a:cs typeface="Courier New" panose="02070309020205020404" pitchFamily="49" charset="0"/>
            </a:rPr>
            <a:t>FACILITY WAS FULL .....3</a:t>
          </a:r>
        </a:p>
        <a:p>
          <a:pPr marL="0" marR="0">
            <a:lnSpc>
              <a:spcPct val="107000"/>
            </a:lnSpc>
            <a:spcBef>
              <a:spcPts val="0"/>
            </a:spcBef>
            <a:spcAft>
              <a:spcPts val="0"/>
            </a:spcAft>
          </a:pPr>
          <a:r>
            <a:rPr lang="en-US" sz="800">
              <a:effectLst/>
              <a:latin typeface="Courier New" panose="02070309020205020404" pitchFamily="49" charset="0"/>
              <a:ea typeface="Calibri" panose="020F0502020204030204" pitchFamily="34" charset="0"/>
              <a:cs typeface="Courier New" panose="02070309020205020404" pitchFamily="49" charset="0"/>
            </a:rPr>
            <a:t>UNABLE TO TRAVEL.......4</a:t>
          </a: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Courier New" panose="02070309020205020404" pitchFamily="49" charset="0"/>
            </a:rPr>
            <a:t>AFRAID TO </a:t>
          </a: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VISIT FACILITY DUE TO COVID-19........5</a:t>
          </a: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OTHER, SPECIFY.........6</a:t>
          </a:r>
        </a:p>
      </xdr:txBody>
    </xdr:sp>
    <xdr:clientData/>
  </xdr:twoCellAnchor>
  <xdr:oneCellAnchor>
    <xdr:from>
      <xdr:col>4</xdr:col>
      <xdr:colOff>530225</xdr:colOff>
      <xdr:row>4</xdr:row>
      <xdr:rowOff>1400175</xdr:rowOff>
    </xdr:from>
    <xdr:ext cx="723900" cy="557076"/>
    <xdr:sp macro="" textlink="">
      <xdr:nvSpPr>
        <xdr:cNvPr id="26" name="TextBox 9">
          <a:extLst>
            <a:ext uri="{FF2B5EF4-FFF2-40B4-BE49-F238E27FC236}">
              <a16:creationId xmlns:a16="http://schemas.microsoft.com/office/drawing/2014/main" id="{80373437-192B-43E3-9D80-A0639C0C29DF}"/>
            </a:ext>
          </a:extLst>
        </xdr:cNvPr>
        <xdr:cNvSpPr txBox="1"/>
      </xdr:nvSpPr>
      <xdr:spPr>
        <a:xfrm>
          <a:off x="2197100" y="2178050"/>
          <a:ext cx="723900"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p>
        <a:p>
          <a:endParaRPr lang="en-US" sz="800" b="0">
            <a:solidFill>
              <a:sysClr val="windowText" lastClr="000000"/>
            </a:solidFill>
            <a:latin typeface="Courier New" pitchFamily="49" charset="0"/>
            <a:cs typeface="Courier New" pitchFamily="49" charset="0"/>
          </a:endParaRPr>
        </a:p>
      </xdr:txBody>
    </xdr:sp>
    <xdr:clientData/>
  </xdr:oneCellAnchor>
  <xdr:oneCellAnchor>
    <xdr:from>
      <xdr:col>5</xdr:col>
      <xdr:colOff>320676</xdr:colOff>
      <xdr:row>4</xdr:row>
      <xdr:rowOff>1435418</xdr:rowOff>
    </xdr:from>
    <xdr:ext cx="822324" cy="324704"/>
    <xdr:sp macro="" textlink="">
      <xdr:nvSpPr>
        <xdr:cNvPr id="27" name="TextBox 3">
          <a:extLst>
            <a:ext uri="{FF2B5EF4-FFF2-40B4-BE49-F238E27FC236}">
              <a16:creationId xmlns:a16="http://schemas.microsoft.com/office/drawing/2014/main" id="{A7569136-454E-4670-97DE-04335250593F}"/>
            </a:ext>
          </a:extLst>
        </xdr:cNvPr>
        <xdr:cNvSpPr txBox="1"/>
      </xdr:nvSpPr>
      <xdr:spPr>
        <a:xfrm>
          <a:off x="3806826" y="2219643"/>
          <a:ext cx="822324"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a:t>
          </a:r>
          <a:endParaRPr lang="en-US" sz="800" b="1">
            <a:solidFill>
              <a:sysClr val="windowText" lastClr="000000"/>
            </a:solidFill>
            <a:latin typeface="Courier New" pitchFamily="49" charset="0"/>
            <a:cs typeface="Courier New" pitchFamily="49" charset="0"/>
          </a:endParaRPr>
        </a:p>
      </xdr:txBody>
    </xdr:sp>
    <xdr:clientData/>
  </xdr:oneCellAnchor>
  <xdr:twoCellAnchor>
    <xdr:from>
      <xdr:col>6</xdr:col>
      <xdr:colOff>206375</xdr:colOff>
      <xdr:row>4</xdr:row>
      <xdr:rowOff>1123951</xdr:rowOff>
    </xdr:from>
    <xdr:to>
      <xdr:col>6</xdr:col>
      <xdr:colOff>1903095</xdr:colOff>
      <xdr:row>7</xdr:row>
      <xdr:rowOff>104775</xdr:rowOff>
    </xdr:to>
    <xdr:sp macro="" textlink="">
      <xdr:nvSpPr>
        <xdr:cNvPr id="28" name="TextBox 10">
          <a:extLst>
            <a:ext uri="{FF2B5EF4-FFF2-40B4-BE49-F238E27FC236}">
              <a16:creationId xmlns:a16="http://schemas.microsoft.com/office/drawing/2014/main" id="{7A88A4E4-B5E6-4531-99EE-95FEE7F5A822}"/>
            </a:ext>
          </a:extLst>
        </xdr:cNvPr>
        <xdr:cNvSpPr txBox="1"/>
      </xdr:nvSpPr>
      <xdr:spPr>
        <a:xfrm>
          <a:off x="5511800" y="1905001"/>
          <a:ext cx="1696720" cy="117792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LACK OF MONEY .........1</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MEDICAL PERSONNEL AVAILABLE .............2</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TURNED AWAY BECAUSE </a:t>
          </a:r>
          <a:r>
            <a:rPr lang="en-US" sz="800">
              <a:solidFill>
                <a:srgbClr val="000000"/>
              </a:solidFill>
              <a:effectLst/>
              <a:latin typeface="Courier New" panose="02070309020205020404" pitchFamily="49" charset="0"/>
              <a:ea typeface="Calibri" panose="020F0502020204030204" pitchFamily="34" charset="0"/>
              <a:cs typeface="Courier New" panose="02070309020205020404" pitchFamily="49" charset="0"/>
            </a:rPr>
            <a:t>FACILITY WAS FULL .....3</a:t>
          </a:r>
        </a:p>
        <a:p>
          <a:pPr marL="0" marR="0">
            <a:lnSpc>
              <a:spcPct val="107000"/>
            </a:lnSpc>
            <a:spcBef>
              <a:spcPts val="0"/>
            </a:spcBef>
            <a:spcAft>
              <a:spcPts val="0"/>
            </a:spcAft>
          </a:pPr>
          <a:r>
            <a:rPr lang="en-US" sz="800">
              <a:effectLst/>
              <a:latin typeface="Courier New" panose="02070309020205020404" pitchFamily="49" charset="0"/>
              <a:ea typeface="Calibri" panose="020F0502020204030204" pitchFamily="34" charset="0"/>
              <a:cs typeface="Courier New" panose="02070309020205020404" pitchFamily="49" charset="0"/>
            </a:rPr>
            <a:t>UNABLE TO TRAVEL.......4</a:t>
          </a: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Courier New" panose="02070309020205020404" pitchFamily="49" charset="0"/>
            </a:rPr>
            <a:t>AFRAID TO </a:t>
          </a: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VISIT FACILITY DUE TO COVID-19........5</a:t>
          </a: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OTHER, SPECIFY.........6</a:t>
          </a:r>
        </a:p>
      </xdr:txBody>
    </xdr:sp>
    <xdr:clientData/>
  </xdr:twoCellAnchor>
  <xdr:oneCellAnchor>
    <xdr:from>
      <xdr:col>7</xdr:col>
      <xdr:colOff>530225</xdr:colOff>
      <xdr:row>4</xdr:row>
      <xdr:rowOff>1400175</xdr:rowOff>
    </xdr:from>
    <xdr:ext cx="723900" cy="557076"/>
    <xdr:sp macro="" textlink="">
      <xdr:nvSpPr>
        <xdr:cNvPr id="29" name="TextBox 9">
          <a:extLst>
            <a:ext uri="{FF2B5EF4-FFF2-40B4-BE49-F238E27FC236}">
              <a16:creationId xmlns:a16="http://schemas.microsoft.com/office/drawing/2014/main" id="{166F5AE0-D7D6-4B9A-8BA5-F99912B376D0}"/>
            </a:ext>
          </a:extLst>
        </xdr:cNvPr>
        <xdr:cNvSpPr txBox="1"/>
      </xdr:nvSpPr>
      <xdr:spPr>
        <a:xfrm>
          <a:off x="8035925" y="2178050"/>
          <a:ext cx="723900"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p>
        <a:p>
          <a:r>
            <a:rPr lang="en-US" sz="800" b="0">
              <a:solidFill>
                <a:sysClr val="windowText" lastClr="000000"/>
              </a:solidFill>
              <a:latin typeface="Courier New" pitchFamily="49" charset="0"/>
              <a:cs typeface="Courier New" pitchFamily="49" charset="0"/>
            </a:rPr>
            <a:t>   </a:t>
          </a:r>
        </a:p>
        <a:p>
          <a:endParaRPr lang="en-US" sz="800" b="0">
            <a:solidFill>
              <a:sysClr val="windowText" lastClr="000000"/>
            </a:solidFill>
            <a:latin typeface="Courier New" pitchFamily="49" charset="0"/>
            <a:cs typeface="Courier New" pitchFamily="49" charset="0"/>
          </a:endParaRPr>
        </a:p>
      </xdr:txBody>
    </xdr:sp>
    <xdr:clientData/>
  </xdr:oneCellAnchor>
  <xdr:oneCellAnchor>
    <xdr:from>
      <xdr:col>8</xdr:col>
      <xdr:colOff>320676</xdr:colOff>
      <xdr:row>4</xdr:row>
      <xdr:rowOff>1435418</xdr:rowOff>
    </xdr:from>
    <xdr:ext cx="822324" cy="324704"/>
    <xdr:sp macro="" textlink="">
      <xdr:nvSpPr>
        <xdr:cNvPr id="30" name="TextBox 3">
          <a:extLst>
            <a:ext uri="{FF2B5EF4-FFF2-40B4-BE49-F238E27FC236}">
              <a16:creationId xmlns:a16="http://schemas.microsoft.com/office/drawing/2014/main" id="{1AC6DF53-EF2B-4BF9-91E2-696E5770DF1A}"/>
            </a:ext>
          </a:extLst>
        </xdr:cNvPr>
        <xdr:cNvSpPr txBox="1"/>
      </xdr:nvSpPr>
      <xdr:spPr>
        <a:xfrm>
          <a:off x="9645651" y="2219643"/>
          <a:ext cx="822324"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a:t>
          </a:r>
          <a:endParaRPr lang="en-US" sz="800" b="1">
            <a:solidFill>
              <a:sysClr val="windowText" lastClr="000000"/>
            </a:solidFill>
            <a:latin typeface="Courier New" pitchFamily="49" charset="0"/>
            <a:cs typeface="Courier New" pitchFamily="49" charset="0"/>
          </a:endParaRPr>
        </a:p>
      </xdr:txBody>
    </xdr:sp>
    <xdr:clientData/>
  </xdr:oneCellAnchor>
  <xdr:twoCellAnchor>
    <xdr:from>
      <xdr:col>9</xdr:col>
      <xdr:colOff>206375</xdr:colOff>
      <xdr:row>4</xdr:row>
      <xdr:rowOff>1123951</xdr:rowOff>
    </xdr:from>
    <xdr:to>
      <xdr:col>9</xdr:col>
      <xdr:colOff>1903095</xdr:colOff>
      <xdr:row>7</xdr:row>
      <xdr:rowOff>104775</xdr:rowOff>
    </xdr:to>
    <xdr:sp macro="" textlink="">
      <xdr:nvSpPr>
        <xdr:cNvPr id="31" name="TextBox 10">
          <a:extLst>
            <a:ext uri="{FF2B5EF4-FFF2-40B4-BE49-F238E27FC236}">
              <a16:creationId xmlns:a16="http://schemas.microsoft.com/office/drawing/2014/main" id="{22A569A9-E257-4DDB-841C-35657988C0E7}"/>
            </a:ext>
          </a:extLst>
        </xdr:cNvPr>
        <xdr:cNvSpPr txBox="1"/>
      </xdr:nvSpPr>
      <xdr:spPr>
        <a:xfrm>
          <a:off x="11350625" y="1905001"/>
          <a:ext cx="1696720" cy="117792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LACK OF MONEY .........1</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MEDICAL PERSONNEL AVAILABLE .............2</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TURNED AWAY BECAUSE </a:t>
          </a:r>
          <a:r>
            <a:rPr lang="en-US" sz="800">
              <a:solidFill>
                <a:srgbClr val="000000"/>
              </a:solidFill>
              <a:effectLst/>
              <a:latin typeface="Courier New" panose="02070309020205020404" pitchFamily="49" charset="0"/>
              <a:ea typeface="Calibri" panose="020F0502020204030204" pitchFamily="34" charset="0"/>
              <a:cs typeface="Courier New" panose="02070309020205020404" pitchFamily="49" charset="0"/>
            </a:rPr>
            <a:t>FACILITY WAS FULL .....3</a:t>
          </a:r>
        </a:p>
        <a:p>
          <a:pPr marL="0" marR="0">
            <a:lnSpc>
              <a:spcPct val="107000"/>
            </a:lnSpc>
            <a:spcBef>
              <a:spcPts val="0"/>
            </a:spcBef>
            <a:spcAft>
              <a:spcPts val="0"/>
            </a:spcAft>
          </a:pPr>
          <a:r>
            <a:rPr lang="en-US" sz="800">
              <a:effectLst/>
              <a:latin typeface="Courier New" panose="02070309020205020404" pitchFamily="49" charset="0"/>
              <a:ea typeface="Calibri" panose="020F0502020204030204" pitchFamily="34" charset="0"/>
              <a:cs typeface="Courier New" panose="02070309020205020404" pitchFamily="49" charset="0"/>
            </a:rPr>
            <a:t>UNABLE TO TRAVEL.......4</a:t>
          </a: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Courier New" panose="02070309020205020404" pitchFamily="49" charset="0"/>
            </a:rPr>
            <a:t>AFRAID TO </a:t>
          </a: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VISIT FACILITY DUE TO COVID-19........5</a:t>
          </a: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OTHER, SPECIFY.........6</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0</xdr:colOff>
      <xdr:row>6</xdr:row>
      <xdr:rowOff>0</xdr:rowOff>
    </xdr:from>
    <xdr:ext cx="1096197" cy="208519"/>
    <xdr:sp macro="" textlink="">
      <xdr:nvSpPr>
        <xdr:cNvPr id="3" name="TextBox 9">
          <a:extLst>
            <a:ext uri="{FF2B5EF4-FFF2-40B4-BE49-F238E27FC236}">
              <a16:creationId xmlns:a16="http://schemas.microsoft.com/office/drawing/2014/main" id="{00000000-0008-0000-0800-000003000000}"/>
            </a:ext>
          </a:extLst>
        </xdr:cNvPr>
        <xdr:cNvSpPr txBox="1"/>
      </xdr:nvSpPr>
      <xdr:spPr>
        <a:xfrm>
          <a:off x="4552950" y="4812203"/>
          <a:ext cx="1096197"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xdr:col>
      <xdr:colOff>0</xdr:colOff>
      <xdr:row>6</xdr:row>
      <xdr:rowOff>0</xdr:rowOff>
    </xdr:from>
    <xdr:ext cx="1096197" cy="208519"/>
    <xdr:sp macro="" textlink="">
      <xdr:nvSpPr>
        <xdr:cNvPr id="4" name="TextBox 9">
          <a:extLst>
            <a:ext uri="{FF2B5EF4-FFF2-40B4-BE49-F238E27FC236}">
              <a16:creationId xmlns:a16="http://schemas.microsoft.com/office/drawing/2014/main" id="{00000000-0008-0000-0800-000004000000}"/>
            </a:ext>
          </a:extLst>
        </xdr:cNvPr>
        <xdr:cNvSpPr txBox="1"/>
      </xdr:nvSpPr>
      <xdr:spPr>
        <a:xfrm>
          <a:off x="4552950" y="4812203"/>
          <a:ext cx="1096197"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4</xdr:col>
      <xdr:colOff>77611</xdr:colOff>
      <xdr:row>4</xdr:row>
      <xdr:rowOff>986896</xdr:rowOff>
    </xdr:from>
    <xdr:to>
      <xdr:col>7</xdr:col>
      <xdr:colOff>77611</xdr:colOff>
      <xdr:row>5</xdr:row>
      <xdr:rowOff>3528</xdr:rowOff>
    </xdr:to>
    <xdr:sp macro="" textlink="">
      <xdr:nvSpPr>
        <xdr:cNvPr id="11" name="TextBox 19">
          <a:extLst>
            <a:ext uri="{FF2B5EF4-FFF2-40B4-BE49-F238E27FC236}">
              <a16:creationId xmlns:a16="http://schemas.microsoft.com/office/drawing/2014/main" id="{F59D383C-A71A-46F5-9820-8B36906F81E3}"/>
            </a:ext>
            <a:ext uri="{147F2762-F138-4A5C-976F-8EAC2B608ADB}">
              <a16:predDERef xmlns:a16="http://schemas.microsoft.com/office/drawing/2014/main" pred="{A5807925-A089-42E0-976C-03CDB12FE5DB}"/>
            </a:ext>
          </a:extLst>
        </xdr:cNvPr>
        <xdr:cNvSpPr txBox="1"/>
      </xdr:nvSpPr>
      <xdr:spPr>
        <a:xfrm>
          <a:off x="3951111" y="1586618"/>
          <a:ext cx="3450167" cy="54768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GOTTEN</a:t>
          </a: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BETTER / IMPROVED</a:t>
          </a: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......1</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STAYED THE SAME...............2</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GOTTEN</a:t>
          </a: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WORSE / DETERIORATED</a:t>
          </a: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...3</a:t>
          </a:r>
          <a:endParaRPr lang="en-US" sz="1100">
            <a:effectLst/>
            <a:ea typeface="Calibri" panose="020F0502020204030204" pitchFamily="34" charset="0"/>
            <a:cs typeface="Times New Roman" panose="02020603050405020304" pitchFamily="18" charset="0"/>
          </a:endParaRPr>
        </a:p>
      </xdr:txBody>
    </xdr:sp>
    <xdr:clientData/>
  </xdr:twoCellAnchor>
  <xdr:oneCellAnchor>
    <xdr:from>
      <xdr:col>0</xdr:col>
      <xdr:colOff>0</xdr:colOff>
      <xdr:row>6</xdr:row>
      <xdr:rowOff>0</xdr:rowOff>
    </xdr:from>
    <xdr:ext cx="1096197" cy="208519"/>
    <xdr:sp macro="" textlink="">
      <xdr:nvSpPr>
        <xdr:cNvPr id="8" name="TextBox 9">
          <a:extLst>
            <a:ext uri="{FF2B5EF4-FFF2-40B4-BE49-F238E27FC236}">
              <a16:creationId xmlns:a16="http://schemas.microsoft.com/office/drawing/2014/main" id="{BE536220-92A7-4BF9-A8F4-1024FD6BAF15}"/>
            </a:ext>
          </a:extLst>
        </xdr:cNvPr>
        <xdr:cNvSpPr txBox="1"/>
      </xdr:nvSpPr>
      <xdr:spPr>
        <a:xfrm>
          <a:off x="642938" y="3182938"/>
          <a:ext cx="1096197"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0</xdr:col>
      <xdr:colOff>0</xdr:colOff>
      <xdr:row>5</xdr:row>
      <xdr:rowOff>219079</xdr:rowOff>
    </xdr:from>
    <xdr:to>
      <xdr:col>1</xdr:col>
      <xdr:colOff>0</xdr:colOff>
      <xdr:row>5</xdr:row>
      <xdr:rowOff>698500</xdr:rowOff>
    </xdr:to>
    <xdr:sp macro="" textlink="">
      <xdr:nvSpPr>
        <xdr:cNvPr id="12" name="TextBox 19">
          <a:extLst>
            <a:ext uri="{FF2B5EF4-FFF2-40B4-BE49-F238E27FC236}">
              <a16:creationId xmlns:a16="http://schemas.microsoft.com/office/drawing/2014/main" id="{DF1820E8-AF61-4E5C-B505-57132F65AF02}"/>
            </a:ext>
            <a:ext uri="{147F2762-F138-4A5C-976F-8EAC2B608ADB}">
              <a16:predDERef xmlns:a16="http://schemas.microsoft.com/office/drawing/2014/main" pred="{A5807925-A089-42E0-976C-03CDB12FE5DB}"/>
            </a:ext>
          </a:extLst>
        </xdr:cNvPr>
        <xdr:cNvSpPr txBox="1"/>
      </xdr:nvSpPr>
      <xdr:spPr>
        <a:xfrm>
          <a:off x="0" y="2536829"/>
          <a:ext cx="1576917" cy="47942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IMPROVED.............1</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STAYED THE SAME......2</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DETERIORATED.........3</a:t>
          </a:r>
          <a:endParaRPr lang="en-US" sz="1100">
            <a:effectLst/>
            <a:ea typeface="Calibri" panose="020F0502020204030204" pitchFamily="34" charset="0"/>
            <a:cs typeface="Times New Roman" panose="02020603050405020304" pitchFamily="18" charset="0"/>
          </a:endParaRPr>
        </a:p>
      </xdr:txBody>
    </xdr:sp>
    <xdr:clientData/>
  </xdr:twoCellAnchor>
  <xdr:oneCellAnchor>
    <xdr:from>
      <xdr:col>1</xdr:col>
      <xdr:colOff>0</xdr:colOff>
      <xdr:row>6</xdr:row>
      <xdr:rowOff>0</xdr:rowOff>
    </xdr:from>
    <xdr:ext cx="1096197" cy="208519"/>
    <xdr:sp macro="" textlink="">
      <xdr:nvSpPr>
        <xdr:cNvPr id="21" name="TextBox 9">
          <a:extLst>
            <a:ext uri="{FF2B5EF4-FFF2-40B4-BE49-F238E27FC236}">
              <a16:creationId xmlns:a16="http://schemas.microsoft.com/office/drawing/2014/main" id="{18FDB688-0ACF-4696-92AB-9E3C1B62F85D}"/>
            </a:ext>
          </a:extLst>
        </xdr:cNvPr>
        <xdr:cNvSpPr txBox="1"/>
      </xdr:nvSpPr>
      <xdr:spPr>
        <a:xfrm>
          <a:off x="0" y="5820833"/>
          <a:ext cx="1096197"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xdr:col>
      <xdr:colOff>0</xdr:colOff>
      <xdr:row>6</xdr:row>
      <xdr:rowOff>0</xdr:rowOff>
    </xdr:from>
    <xdr:ext cx="1096197" cy="208519"/>
    <xdr:sp macro="" textlink="">
      <xdr:nvSpPr>
        <xdr:cNvPr id="22" name="TextBox 21">
          <a:extLst>
            <a:ext uri="{FF2B5EF4-FFF2-40B4-BE49-F238E27FC236}">
              <a16:creationId xmlns:a16="http://schemas.microsoft.com/office/drawing/2014/main" id="{E9FF2925-B555-4AA6-854F-CB75E72D5B7F}"/>
            </a:ext>
          </a:extLst>
        </xdr:cNvPr>
        <xdr:cNvSpPr txBox="1"/>
      </xdr:nvSpPr>
      <xdr:spPr>
        <a:xfrm>
          <a:off x="0" y="5820833"/>
          <a:ext cx="1096197"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1</xdr:col>
      <xdr:colOff>0</xdr:colOff>
      <xdr:row>5</xdr:row>
      <xdr:rowOff>215904</xdr:rowOff>
    </xdr:from>
    <xdr:to>
      <xdr:col>2</xdr:col>
      <xdr:colOff>0</xdr:colOff>
      <xdr:row>6</xdr:row>
      <xdr:rowOff>0</xdr:rowOff>
    </xdr:to>
    <xdr:sp macro="" textlink="">
      <xdr:nvSpPr>
        <xdr:cNvPr id="23" name="TextBox 19">
          <a:extLst>
            <a:ext uri="{FF2B5EF4-FFF2-40B4-BE49-F238E27FC236}">
              <a16:creationId xmlns:a16="http://schemas.microsoft.com/office/drawing/2014/main" id="{E895A718-3840-4DA9-9AAB-793F9C1381AE}"/>
            </a:ext>
            <a:ext uri="{147F2762-F138-4A5C-976F-8EAC2B608ADB}">
              <a16:predDERef xmlns:a16="http://schemas.microsoft.com/office/drawing/2014/main" pred="{A5807925-A089-42E0-976C-03CDB12FE5DB}"/>
            </a:ext>
          </a:extLst>
        </xdr:cNvPr>
        <xdr:cNvSpPr txBox="1"/>
      </xdr:nvSpPr>
      <xdr:spPr>
        <a:xfrm>
          <a:off x="0" y="2346682"/>
          <a:ext cx="1573389" cy="34741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IMPROVED.............1</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STAYED THE SAME......2</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DETERIORATED.........3</a:t>
          </a:r>
          <a:endParaRPr lang="en-US" sz="1100">
            <a:effectLst/>
            <a:ea typeface="Calibri" panose="020F0502020204030204" pitchFamily="34"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388674</xdr:colOff>
      <xdr:row>4</xdr:row>
      <xdr:rowOff>1053040</xdr:rowOff>
    </xdr:from>
    <xdr:to>
      <xdr:col>26</xdr:col>
      <xdr:colOff>2067455</xdr:colOff>
      <xdr:row>4</xdr:row>
      <xdr:rowOff>3656540</xdr:rowOff>
    </xdr:to>
    <xdr:sp macro="" textlink="">
      <xdr:nvSpPr>
        <xdr:cNvPr id="2" name="TextBox 19">
          <a:extLst>
            <a:ext uri="{FF2B5EF4-FFF2-40B4-BE49-F238E27FC236}">
              <a16:creationId xmlns:a16="http://schemas.microsoft.com/office/drawing/2014/main" id="{24EE8883-4B09-4663-9514-25282C6AD3D4}"/>
            </a:ext>
            <a:ext uri="{147F2762-F138-4A5C-976F-8EAC2B608ADB}">
              <a16:predDERef xmlns:a16="http://schemas.microsoft.com/office/drawing/2014/main" pred="{A5807925-A089-42E0-976C-03CDB12FE5DB}"/>
            </a:ext>
          </a:extLst>
        </xdr:cNvPr>
        <xdr:cNvSpPr txBox="1"/>
      </xdr:nvSpPr>
      <xdr:spPr>
        <a:xfrm>
          <a:off x="23413774" y="2265890"/>
          <a:ext cx="1672431" cy="246697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PIPED WATER</a:t>
          </a: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PIPED INTO</a:t>
          </a: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DWELLING..1</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PIPED TO YARD/PLOT...2</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PUBLIC TAP/STANDPIPE.3</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TUBE WELL OR BOREHOLE..4</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DUG WELL</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PROTECTED WELL.......5</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UNPROTECTED WELL.....6</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WATER FROM SPRING</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PROTECTED SPRING.....7</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UNPROTECTED SPRINT...8</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RAINWATER..............9</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TANKER TRUCK..........10</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SURFACE WATER (RIVER/DAM/LAKE/POND/STREAM/CANAL/IRRIGATION CHANNEL)..............11</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BOTTLED WATER.........12</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OTHER, SPECIFY........13</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a:t>
          </a: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27</xdr:col>
      <xdr:colOff>103982</xdr:colOff>
      <xdr:row>4</xdr:row>
      <xdr:rowOff>1143000</xdr:rowOff>
    </xdr:from>
    <xdr:to>
      <xdr:col>27</xdr:col>
      <xdr:colOff>2746375</xdr:colOff>
      <xdr:row>4</xdr:row>
      <xdr:rowOff>3174999</xdr:rowOff>
    </xdr:to>
    <xdr:sp macro="" textlink="">
      <xdr:nvSpPr>
        <xdr:cNvPr id="3" name="TextBox 19">
          <a:extLst>
            <a:ext uri="{FF2B5EF4-FFF2-40B4-BE49-F238E27FC236}">
              <a16:creationId xmlns:a16="http://schemas.microsoft.com/office/drawing/2014/main" id="{F2BE640D-D2CB-4900-8C00-7319957103BB}"/>
            </a:ext>
            <a:ext uri="{147F2762-F138-4A5C-976F-8EAC2B608ADB}">
              <a16:predDERef xmlns:a16="http://schemas.microsoft.com/office/drawing/2014/main" pred="{A5807925-A089-42E0-976C-03CDB12FE5DB}"/>
            </a:ext>
          </a:extLst>
        </xdr:cNvPr>
        <xdr:cNvSpPr txBox="1"/>
      </xdr:nvSpPr>
      <xdr:spPr>
        <a:xfrm>
          <a:off x="25853232" y="2352675"/>
          <a:ext cx="2642393" cy="202882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FLUSH OR POUR FLUSH TOILET</a:t>
          </a: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FLUSH TO PIPED SEWER</a:t>
          </a: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SYSTEM..........1</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FLUSH TO SEPTIC TANK.................2</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FLUSH TO PIT LATRINE.................3</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FLUSH TO SOMEWHERE ELSE..............4</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FLUSH, DON'T KNOW WHERE..............5</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PIT LATRINE</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VENTILATED IMPROVED PIT LATRINE......6</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PIT LATRINE WITH SLAB................7</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PIT LATRINE WITHOUT SLAB / OPEN PIT..8</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COMPOSTING TOILET......................9</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HANGING TOILET / HANGING LATRINE......10</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FACILITY </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BUSH / FIELD........................11</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SEA / OCEAN / BEACH.................12</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OTHER, SPECIFY........................13</a:t>
          </a:r>
        </a:p>
        <a:p>
          <a:pPr marL="0" marR="0">
            <a:lnSpc>
              <a:spcPct val="107000"/>
            </a:lnSpc>
            <a:spcBef>
              <a:spcPts val="0"/>
            </a:spcBef>
            <a:spcAft>
              <a:spcPts val="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32</xdr:col>
      <xdr:colOff>67206</xdr:colOff>
      <xdr:row>4</xdr:row>
      <xdr:rowOff>1074209</xdr:rowOff>
    </xdr:from>
    <xdr:to>
      <xdr:col>32</xdr:col>
      <xdr:colOff>2397125</xdr:colOff>
      <xdr:row>4</xdr:row>
      <xdr:rowOff>2465123</xdr:rowOff>
    </xdr:to>
    <xdr:sp macro="" textlink="">
      <xdr:nvSpPr>
        <xdr:cNvPr id="4" name="TextBox 19">
          <a:extLst>
            <a:ext uri="{FF2B5EF4-FFF2-40B4-BE49-F238E27FC236}">
              <a16:creationId xmlns:a16="http://schemas.microsoft.com/office/drawing/2014/main" id="{C2CE857F-D95D-4343-B862-AFC9835D6BDF}"/>
            </a:ext>
            <a:ext uri="{147F2762-F138-4A5C-976F-8EAC2B608ADB}">
              <a16:predDERef xmlns:a16="http://schemas.microsoft.com/office/drawing/2014/main" pred="{A5807925-A089-42E0-976C-03CDB12FE5DB}"/>
            </a:ext>
          </a:extLst>
        </xdr:cNvPr>
        <xdr:cNvSpPr txBox="1"/>
      </xdr:nvSpPr>
      <xdr:spPr>
        <a:xfrm>
          <a:off x="35963756" y="2287059"/>
          <a:ext cx="2333094" cy="139091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ELECTRICITY.......................1 </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LPG...............................2</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KEROSENE..........................3</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CHARCOAL..........................4</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WOOD..............................5</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SAW DUST..........................6</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STRAW / SHRUBS / GRASS............7</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AGRICULTURAL CROP.................8</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ANIMAL DUNG.......................9</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 FOOD COOKED IN THE HOUSEHOLD..10</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OTHER, SPECIFY...................11</a:t>
          </a:r>
        </a:p>
        <a:p>
          <a:pPr marL="0" marR="0">
            <a:lnSpc>
              <a:spcPct val="107000"/>
            </a:lnSpc>
            <a:spcBef>
              <a:spcPts val="0"/>
            </a:spcBef>
            <a:spcAft>
              <a:spcPts val="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30</xdr:col>
      <xdr:colOff>97631</xdr:colOff>
      <xdr:row>4</xdr:row>
      <xdr:rowOff>438150</xdr:rowOff>
    </xdr:from>
    <xdr:to>
      <xdr:col>31</xdr:col>
      <xdr:colOff>38100</xdr:colOff>
      <xdr:row>4</xdr:row>
      <xdr:rowOff>2281238</xdr:rowOff>
    </xdr:to>
    <xdr:sp macro="" textlink="">
      <xdr:nvSpPr>
        <xdr:cNvPr id="5" name="TextBox 19">
          <a:extLst>
            <a:ext uri="{FF2B5EF4-FFF2-40B4-BE49-F238E27FC236}">
              <a16:creationId xmlns:a16="http://schemas.microsoft.com/office/drawing/2014/main" id="{2EC68A3D-9E03-4A9F-8C4E-617424F5C82D}"/>
            </a:ext>
            <a:ext uri="{147F2762-F138-4A5C-976F-8EAC2B608ADB}">
              <a16:predDERef xmlns:a16="http://schemas.microsoft.com/office/drawing/2014/main" pred="{A5807925-A089-42E0-976C-03CDB12FE5DB}"/>
            </a:ext>
          </a:extLst>
        </xdr:cNvPr>
        <xdr:cNvSpPr txBox="1"/>
      </xdr:nvSpPr>
      <xdr:spPr>
        <a:xfrm>
          <a:off x="31873031" y="1647825"/>
          <a:ext cx="2035969" cy="18399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NATURAL FLOOR </a:t>
          </a: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EARTH/SAND...............1</a:t>
          </a:r>
        </a:p>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CORAL</a:t>
          </a: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 PEBBLES..........2</a:t>
          </a:r>
          <a:endPar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RUDIMENTARY FLOOR</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WOOD PLANKS..............3</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PALM/BAMBOO..............4</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FINISHED FLOOR</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PARQUET OR POLISHED WOOD.5</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VINYL OR ASPHALT STRIPS..6</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CERAMIC TILES............7</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CEMENT...................8</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CARPET...................9</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UNPOLISHED FLOOR........10</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OTHER, SPECIFY............11</a:t>
          </a:r>
        </a:p>
        <a:p>
          <a:pPr marL="0" marR="0">
            <a:lnSpc>
              <a:spcPct val="107000"/>
            </a:lnSpc>
            <a:spcBef>
              <a:spcPts val="0"/>
            </a:spcBef>
            <a:spcAft>
              <a:spcPts val="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33</xdr:col>
      <xdr:colOff>107157</xdr:colOff>
      <xdr:row>4</xdr:row>
      <xdr:rowOff>1849437</xdr:rowOff>
    </xdr:from>
    <xdr:to>
      <xdr:col>33</xdr:col>
      <xdr:colOff>773907</xdr:colOff>
      <xdr:row>4</xdr:row>
      <xdr:rowOff>2793207</xdr:rowOff>
    </xdr:to>
    <xdr:sp macro="" textlink="">
      <xdr:nvSpPr>
        <xdr:cNvPr id="6" name="TextBox 19">
          <a:extLst>
            <a:ext uri="{FF2B5EF4-FFF2-40B4-BE49-F238E27FC236}">
              <a16:creationId xmlns:a16="http://schemas.microsoft.com/office/drawing/2014/main" id="{0CD4DF00-BDFD-4CF6-8DD5-0C05B18A24D7}"/>
            </a:ext>
            <a:ext uri="{147F2762-F138-4A5C-976F-8EAC2B608ADB}">
              <a16:predDERef xmlns:a16="http://schemas.microsoft.com/office/drawing/2014/main" pred="{A5807925-A089-42E0-976C-03CDB12FE5DB}"/>
            </a:ext>
          </a:extLst>
        </xdr:cNvPr>
        <xdr:cNvSpPr txBox="1"/>
      </xdr:nvSpPr>
      <xdr:spPr>
        <a:xfrm>
          <a:off x="38527832" y="3059112"/>
          <a:ext cx="666750" cy="94059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YES...1</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NO....2</a:t>
          </a:r>
        </a:p>
        <a:p>
          <a:pPr marL="0" marR="0">
            <a:lnSpc>
              <a:spcPct val="107000"/>
            </a:lnSpc>
            <a:spcBef>
              <a:spcPts val="0"/>
            </a:spcBef>
            <a:spcAft>
              <a:spcPts val="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36</xdr:col>
      <xdr:colOff>95250</xdr:colOff>
      <xdr:row>4</xdr:row>
      <xdr:rowOff>1881187</xdr:rowOff>
    </xdr:from>
    <xdr:to>
      <xdr:col>36</xdr:col>
      <xdr:colOff>762000</xdr:colOff>
      <xdr:row>4</xdr:row>
      <xdr:rowOff>2793207</xdr:rowOff>
    </xdr:to>
    <xdr:sp macro="" textlink="">
      <xdr:nvSpPr>
        <xdr:cNvPr id="7" name="TextBox 19">
          <a:extLst>
            <a:ext uri="{FF2B5EF4-FFF2-40B4-BE49-F238E27FC236}">
              <a16:creationId xmlns:a16="http://schemas.microsoft.com/office/drawing/2014/main" id="{B9D59D0C-81C3-4FF8-A517-F19B3794B48F}"/>
            </a:ext>
            <a:ext uri="{147F2762-F138-4A5C-976F-8EAC2B608ADB}">
              <a16:predDERef xmlns:a16="http://schemas.microsoft.com/office/drawing/2014/main" pred="{A5807925-A089-42E0-976C-03CDB12FE5DB}"/>
            </a:ext>
          </a:extLst>
        </xdr:cNvPr>
        <xdr:cNvSpPr txBox="1"/>
      </xdr:nvSpPr>
      <xdr:spPr>
        <a:xfrm>
          <a:off x="41405175" y="3087687"/>
          <a:ext cx="666750" cy="91202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YES...1</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NO....2</a:t>
          </a:r>
        </a:p>
        <a:p>
          <a:pPr marL="0" marR="0">
            <a:lnSpc>
              <a:spcPct val="107000"/>
            </a:lnSpc>
            <a:spcBef>
              <a:spcPts val="0"/>
            </a:spcBef>
            <a:spcAft>
              <a:spcPts val="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31</xdr:col>
      <xdr:colOff>59531</xdr:colOff>
      <xdr:row>4</xdr:row>
      <xdr:rowOff>457200</xdr:rowOff>
    </xdr:from>
    <xdr:to>
      <xdr:col>31</xdr:col>
      <xdr:colOff>1726406</xdr:colOff>
      <xdr:row>4</xdr:row>
      <xdr:rowOff>2781301</xdr:rowOff>
    </xdr:to>
    <xdr:sp macro="" textlink="">
      <xdr:nvSpPr>
        <xdr:cNvPr id="8" name="TextBox 19">
          <a:extLst>
            <a:ext uri="{FF2B5EF4-FFF2-40B4-BE49-F238E27FC236}">
              <a16:creationId xmlns:a16="http://schemas.microsoft.com/office/drawing/2014/main" id="{43B00270-C565-4E2B-88E1-B927E895CA34}"/>
            </a:ext>
            <a:ext uri="{147F2762-F138-4A5C-976F-8EAC2B608ADB}">
              <a16:predDERef xmlns:a16="http://schemas.microsoft.com/office/drawing/2014/main" pred="{A5807925-A089-42E0-976C-03CDB12FE5DB}"/>
            </a:ext>
          </a:extLst>
        </xdr:cNvPr>
        <xdr:cNvSpPr txBox="1"/>
      </xdr:nvSpPr>
      <xdr:spPr>
        <a:xfrm>
          <a:off x="33930431" y="1666875"/>
          <a:ext cx="1663700" cy="232410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NATURAL ROOFING</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NO ROOF..............1</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THATCH / PALM LEAF...2</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RUDIMENTARY ROOFING</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RUSTIC MAT...........3</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PALM/BAMBOO..........4</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WOOD PLANKS..........5</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CARDBOARD............6</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FINISHED ROOFING</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CORRUGATED IRON......7</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OTHER METAL..........8</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WOOD.................9</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CERAMIC TILES.......10</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CEMENT..............11</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ROOFING SHINGLES....12</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OTHER, SPECIFY........13</a:t>
          </a:r>
        </a:p>
        <a:p>
          <a:pPr marL="0" marR="0">
            <a:lnSpc>
              <a:spcPct val="107000"/>
            </a:lnSpc>
            <a:spcBef>
              <a:spcPts val="0"/>
            </a:spcBef>
            <a:spcAft>
              <a:spcPts val="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29</xdr:col>
      <xdr:colOff>23812</xdr:colOff>
      <xdr:row>4</xdr:row>
      <xdr:rowOff>457200</xdr:rowOff>
    </xdr:from>
    <xdr:to>
      <xdr:col>30</xdr:col>
      <xdr:colOff>35719</xdr:colOff>
      <xdr:row>4</xdr:row>
      <xdr:rowOff>2990850</xdr:rowOff>
    </xdr:to>
    <xdr:sp macro="" textlink="">
      <xdr:nvSpPr>
        <xdr:cNvPr id="9" name="TextBox 19">
          <a:extLst>
            <a:ext uri="{FF2B5EF4-FFF2-40B4-BE49-F238E27FC236}">
              <a16:creationId xmlns:a16="http://schemas.microsoft.com/office/drawing/2014/main" id="{9A31503A-4685-4AAE-9BA0-6D632FD403F5}"/>
            </a:ext>
            <a:ext uri="{147F2762-F138-4A5C-976F-8EAC2B608ADB}">
              <a16:predDERef xmlns:a16="http://schemas.microsoft.com/office/drawing/2014/main" pred="{A5807925-A089-42E0-976C-03CDB12FE5DB}"/>
            </a:ext>
          </a:extLst>
        </xdr:cNvPr>
        <xdr:cNvSpPr txBox="1"/>
      </xdr:nvSpPr>
      <xdr:spPr>
        <a:xfrm>
          <a:off x="29830712" y="1666875"/>
          <a:ext cx="1980407" cy="25336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NATURAL WALLS</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NO WALLS................1</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CANE/PALM/TRUNKS........2</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RUDIMENTARY WALLS</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BAMBOO..................3</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STONE..................</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PLYWOOD.................4</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CARDBOARD...............5</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REUSED WOOD.............6</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MASONITE / FIBRO........7</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FINISHED WALLS</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CEMENT..................8</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STONE WITH LIME/CEMENT..9</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BRICKS.................10</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CEMENT BLOCKS..........11</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WOOD PLANKS / SHINGLES.12</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  FIBRO..................13</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OTHER, SPECIFY...........14</a:t>
          </a:r>
        </a:p>
        <a:p>
          <a:pPr marL="0" marR="0">
            <a:lnSpc>
              <a:spcPct val="107000"/>
            </a:lnSpc>
            <a:spcBef>
              <a:spcPts val="0"/>
            </a:spcBef>
            <a:spcAft>
              <a:spcPts val="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20</xdr:col>
      <xdr:colOff>166687</xdr:colOff>
      <xdr:row>4</xdr:row>
      <xdr:rowOff>2135187</xdr:rowOff>
    </xdr:from>
    <xdr:to>
      <xdr:col>20</xdr:col>
      <xdr:colOff>833437</xdr:colOff>
      <xdr:row>4</xdr:row>
      <xdr:rowOff>2817018</xdr:rowOff>
    </xdr:to>
    <xdr:sp macro="" textlink="">
      <xdr:nvSpPr>
        <xdr:cNvPr id="10" name="TextBox 19">
          <a:extLst>
            <a:ext uri="{FF2B5EF4-FFF2-40B4-BE49-F238E27FC236}">
              <a16:creationId xmlns:a16="http://schemas.microsoft.com/office/drawing/2014/main" id="{CE5BD6D9-D7FB-4FC0-9E42-61526FDBE3FD}"/>
            </a:ext>
            <a:ext uri="{147F2762-F138-4A5C-976F-8EAC2B608ADB}">
              <a16:predDERef xmlns:a16="http://schemas.microsoft.com/office/drawing/2014/main" pred="{A5807925-A089-42E0-976C-03CDB12FE5DB}"/>
            </a:ext>
          </a:extLst>
        </xdr:cNvPr>
        <xdr:cNvSpPr txBox="1"/>
      </xdr:nvSpPr>
      <xdr:spPr>
        <a:xfrm>
          <a:off x="17518062" y="3344862"/>
          <a:ext cx="666750" cy="68183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YES...1</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NO....2</a:t>
          </a:r>
        </a:p>
        <a:p>
          <a:pPr marL="0" marR="0">
            <a:lnSpc>
              <a:spcPct val="107000"/>
            </a:lnSpc>
            <a:spcBef>
              <a:spcPts val="0"/>
            </a:spcBef>
            <a:spcAft>
              <a:spcPts val="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5</xdr:col>
      <xdr:colOff>301625</xdr:colOff>
      <xdr:row>3</xdr:row>
      <xdr:rowOff>39688</xdr:rowOff>
    </xdr:from>
    <xdr:to>
      <xdr:col>6</xdr:col>
      <xdr:colOff>285750</xdr:colOff>
      <xdr:row>4</xdr:row>
      <xdr:rowOff>23813</xdr:rowOff>
    </xdr:to>
    <xdr:sp macro="" textlink="">
      <xdr:nvSpPr>
        <xdr:cNvPr id="11" name="TextBox 19">
          <a:extLst>
            <a:ext uri="{FF2B5EF4-FFF2-40B4-BE49-F238E27FC236}">
              <a16:creationId xmlns:a16="http://schemas.microsoft.com/office/drawing/2014/main" id="{DB8DF3CE-29EB-432A-BF05-16C62FFDBC3A}"/>
            </a:ext>
            <a:ext uri="{147F2762-F138-4A5C-976F-8EAC2B608ADB}">
              <a16:predDERef xmlns:a16="http://schemas.microsoft.com/office/drawing/2014/main" pred="{A5807925-A089-42E0-976C-03CDB12FE5DB}"/>
            </a:ext>
          </a:extLst>
        </xdr:cNvPr>
        <xdr:cNvSpPr txBox="1"/>
      </xdr:nvSpPr>
      <xdr:spPr>
        <a:xfrm>
          <a:off x="5207000" y="639763"/>
          <a:ext cx="784225" cy="59690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YES...1</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NO....2</a:t>
          </a:r>
        </a:p>
        <a:p>
          <a:pPr marL="0" marR="0">
            <a:lnSpc>
              <a:spcPct val="107000"/>
            </a:lnSpc>
            <a:spcBef>
              <a:spcPts val="0"/>
            </a:spcBef>
            <a:spcAft>
              <a:spcPts val="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28</xdr:col>
      <xdr:colOff>301625</xdr:colOff>
      <xdr:row>4</xdr:row>
      <xdr:rowOff>1841500</xdr:rowOff>
    </xdr:from>
    <xdr:to>
      <xdr:col>28</xdr:col>
      <xdr:colOff>968375</xdr:colOff>
      <xdr:row>4</xdr:row>
      <xdr:rowOff>2341563</xdr:rowOff>
    </xdr:to>
    <xdr:sp macro="" textlink="">
      <xdr:nvSpPr>
        <xdr:cNvPr id="12" name="TextBox 19">
          <a:extLst>
            <a:ext uri="{FF2B5EF4-FFF2-40B4-BE49-F238E27FC236}">
              <a16:creationId xmlns:a16="http://schemas.microsoft.com/office/drawing/2014/main" id="{21FDB6C2-83AC-44F9-AA6B-3AF4AE0D8758}"/>
            </a:ext>
            <a:ext uri="{147F2762-F138-4A5C-976F-8EAC2B608ADB}">
              <a16:predDERef xmlns:a16="http://schemas.microsoft.com/office/drawing/2014/main" pred="{A5807925-A089-42E0-976C-03CDB12FE5DB}"/>
            </a:ext>
          </a:extLst>
        </xdr:cNvPr>
        <xdr:cNvSpPr txBox="1"/>
      </xdr:nvSpPr>
      <xdr:spPr>
        <a:xfrm>
          <a:off x="28943300" y="3048000"/>
          <a:ext cx="666750" cy="50323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YES...1</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NO....2</a:t>
          </a:r>
        </a:p>
        <a:p>
          <a:pPr marL="0" marR="0">
            <a:lnSpc>
              <a:spcPct val="107000"/>
            </a:lnSpc>
            <a:spcBef>
              <a:spcPts val="0"/>
            </a:spcBef>
            <a:spcAft>
              <a:spcPts val="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19</xdr:col>
      <xdr:colOff>166687</xdr:colOff>
      <xdr:row>4</xdr:row>
      <xdr:rowOff>2135187</xdr:rowOff>
    </xdr:from>
    <xdr:to>
      <xdr:col>19</xdr:col>
      <xdr:colOff>833437</xdr:colOff>
      <xdr:row>4</xdr:row>
      <xdr:rowOff>2817018</xdr:rowOff>
    </xdr:to>
    <xdr:sp macro="" textlink="">
      <xdr:nvSpPr>
        <xdr:cNvPr id="13" name="TextBox 19">
          <a:extLst>
            <a:ext uri="{FF2B5EF4-FFF2-40B4-BE49-F238E27FC236}">
              <a16:creationId xmlns:a16="http://schemas.microsoft.com/office/drawing/2014/main" id="{FA70A7EE-4F7B-48BE-B87F-C5A9DC65A759}"/>
            </a:ext>
            <a:ext uri="{147F2762-F138-4A5C-976F-8EAC2B608ADB}">
              <a16:predDERef xmlns:a16="http://schemas.microsoft.com/office/drawing/2014/main" pred="{A5807925-A089-42E0-976C-03CDB12FE5DB}"/>
            </a:ext>
          </a:extLst>
        </xdr:cNvPr>
        <xdr:cNvSpPr txBox="1"/>
      </xdr:nvSpPr>
      <xdr:spPr>
        <a:xfrm>
          <a:off x="16556037" y="3344862"/>
          <a:ext cx="666750" cy="68183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7000"/>
            </a:lnSpc>
            <a:spcBef>
              <a:spcPts val="0"/>
            </a:spcBef>
            <a:spcAft>
              <a:spcPts val="0"/>
            </a:spcAft>
          </a:pPr>
          <a:r>
            <a:rPr lang="en-US" sz="80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YES...1</a:t>
          </a:r>
        </a:p>
        <a:p>
          <a:pPr marL="0" marR="0">
            <a:lnSpc>
              <a:spcPct val="107000"/>
            </a:lnSpc>
            <a:spcBef>
              <a:spcPts val="0"/>
            </a:spcBef>
            <a:spcAft>
              <a:spcPts val="0"/>
            </a:spcAft>
          </a:pPr>
          <a:r>
            <a:rPr lang="en-US" sz="800" baseline="0">
              <a:solidFill>
                <a:srgbClr val="000000"/>
              </a:solidFill>
              <a:effectLst/>
              <a:latin typeface="Courier New" panose="02070309020205020404" pitchFamily="49" charset="0"/>
              <a:ea typeface="Calibri" panose="020F0502020204030204" pitchFamily="34" charset="0"/>
              <a:cs typeface="Times New Roman" panose="02020603050405020304" pitchFamily="18" charset="0"/>
            </a:rPr>
            <a:t>NO....2</a:t>
          </a:r>
        </a:p>
        <a:p>
          <a:pPr marL="0" marR="0">
            <a:lnSpc>
              <a:spcPct val="107000"/>
            </a:lnSpc>
            <a:spcBef>
              <a:spcPts val="0"/>
            </a:spcBef>
            <a:spcAft>
              <a:spcPts val="0"/>
            </a:spcAft>
          </a:pPr>
          <a:endParaRPr lang="en-US" sz="1100">
            <a:effectLst/>
            <a:ea typeface="Calibri" panose="020F0502020204030204" pitchFamily="34"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89167</xdr:colOff>
      <xdr:row>4</xdr:row>
      <xdr:rowOff>344661</xdr:rowOff>
    </xdr:from>
    <xdr:ext cx="1648386" cy="1021818"/>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89167" y="1608311"/>
          <a:ext cx="1648386" cy="1021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COMPLETE..............1 &gt;&gt; Q3</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PARTIALLY COMPLETE</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 (REFUSED)............2 REFUSED...............3 </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COULD NOT REACH</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 THE</a:t>
          </a:r>
          <a:r>
            <a:rPr lang="en-US" sz="800" b="0" i="0" u="none" strike="noStrike" baseline="0">
              <a:solidFill>
                <a:schemeClr val="tx1"/>
              </a:solidFill>
              <a:effectLst/>
              <a:latin typeface="Courier New" panose="02070309020205020404" pitchFamily="49" charset="0"/>
              <a:ea typeface="+mn-ea"/>
              <a:cs typeface="Courier New" panose="02070309020205020404" pitchFamily="49" charset="0"/>
            </a:rPr>
            <a:t> </a:t>
          </a:r>
          <a:r>
            <a:rPr lang="en-US" sz="800" b="0" i="0" u="none" strike="noStrike">
              <a:solidFill>
                <a:schemeClr val="tx1"/>
              </a:solidFill>
              <a:effectLst/>
              <a:latin typeface="Courier New" panose="02070309020205020404" pitchFamily="49" charset="0"/>
              <a:ea typeface="+mn-ea"/>
              <a:cs typeface="Courier New" panose="02070309020205020404" pitchFamily="49" charset="0"/>
            </a:rPr>
            <a:t>HOUSEHOLD........4</a:t>
          </a:r>
          <a:r>
            <a:rPr lang="en-US" sz="800">
              <a:latin typeface="Courier New" panose="02070309020205020404" pitchFamily="49" charset="0"/>
              <a:cs typeface="Courier New" panose="02070309020205020404" pitchFamily="49" charset="0"/>
            </a:rPr>
            <a:t>  </a:t>
          </a:r>
        </a:p>
        <a:p>
          <a:r>
            <a:rPr lang="en-US" sz="800" b="0">
              <a:solidFill>
                <a:sysClr val="windowText" lastClr="000000"/>
              </a:solidFill>
              <a:latin typeface="Courier New" pitchFamily="49" charset="0"/>
              <a:cs typeface="Courier New" pitchFamily="49" charset="0"/>
            </a:rPr>
            <a:t>UNDERAGE RESPONDENT</a:t>
          </a:r>
          <a:r>
            <a:rPr lang="en-US" sz="800" b="0" baseline="0">
              <a:solidFill>
                <a:sysClr val="windowText" lastClr="000000"/>
              </a:solidFill>
              <a:latin typeface="Courier New" pitchFamily="49" charset="0"/>
              <a:cs typeface="Courier New" pitchFamily="49" charset="0"/>
            </a:rPr>
            <a:t> ..5</a:t>
          </a:r>
          <a:endParaRPr lang="en-US" sz="800" b="0">
            <a:solidFill>
              <a:sysClr val="windowText" lastClr="000000"/>
            </a:solidFill>
            <a:latin typeface="Courier New" pitchFamily="49" charset="0"/>
            <a:cs typeface="Courier New" pitchFamily="49" charset="0"/>
          </a:endParaRPr>
        </a:p>
      </xdr:txBody>
    </xdr:sp>
    <xdr:clientData/>
  </xdr:oneCellAnchor>
  <xdr:oneCellAnchor>
    <xdr:from>
      <xdr:col>4</xdr:col>
      <xdr:colOff>686172</xdr:colOff>
      <xdr:row>4</xdr:row>
      <xdr:rowOff>669738</xdr:rowOff>
    </xdr:from>
    <xdr:ext cx="1345828" cy="324704"/>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10306422" y="1933388"/>
          <a:ext cx="1345828"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indent="0"/>
          <a:r>
            <a:rPr lang="en-US" sz="800" b="0" i="0" u="none" strike="noStrike">
              <a:solidFill>
                <a:schemeClr val="tx1"/>
              </a:solidFill>
              <a:effectLst/>
              <a:latin typeface="Courier New" panose="02070309020205020404" pitchFamily="49" charset="0"/>
              <a:ea typeface="+mn-ea"/>
              <a:cs typeface="Courier New" panose="02070309020205020404" pitchFamily="49" charset="0"/>
            </a:rPr>
            <a:t>YES....1 </a:t>
          </a:r>
          <a:r>
            <a:rPr lang="en-US" sz="800" b="1" i="0" u="none" strike="noStrike">
              <a:solidFill>
                <a:schemeClr val="tx1"/>
              </a:solidFill>
              <a:effectLst/>
              <a:latin typeface="Courier New" panose="02070309020205020404" pitchFamily="49" charset="0"/>
              <a:ea typeface="+mn-ea"/>
              <a:cs typeface="Courier New" panose="02070309020205020404" pitchFamily="49" charset="0"/>
            </a:rPr>
            <a:t>&gt;&gt; END</a:t>
          </a:r>
        </a:p>
        <a:p>
          <a:pPr marL="0" indent="0"/>
          <a:r>
            <a:rPr lang="en-US" sz="800" b="0" i="0" u="none" strike="noStrike">
              <a:solidFill>
                <a:schemeClr val="tx1"/>
              </a:solidFill>
              <a:effectLst/>
              <a:latin typeface="Courier New" panose="02070309020205020404" pitchFamily="49" charset="0"/>
              <a:ea typeface="+mn-ea"/>
              <a:cs typeface="Courier New" panose="02070309020205020404" pitchFamily="49" charset="0"/>
            </a:rPr>
            <a:t>NO....2 </a:t>
          </a:r>
        </a:p>
      </xdr:txBody>
    </xdr:sp>
    <xdr:clientData/>
  </xdr:oneCellAnchor>
  <xdr:oneCellAnchor>
    <xdr:from>
      <xdr:col>2</xdr:col>
      <xdr:colOff>353786</xdr:colOff>
      <xdr:row>4</xdr:row>
      <xdr:rowOff>517071</xdr:rowOff>
    </xdr:from>
    <xdr:ext cx="1533071" cy="324704"/>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4265386" y="1780721"/>
          <a:ext cx="1533071"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indent="0"/>
          <a:r>
            <a:rPr lang="en-US" sz="800" b="0" i="0" u="none" strike="noStrike">
              <a:solidFill>
                <a:schemeClr val="tx1"/>
              </a:solidFill>
              <a:effectLst/>
              <a:latin typeface="Courier New" panose="02070309020205020404" pitchFamily="49" charset="0"/>
              <a:ea typeface="+mn-ea"/>
              <a:cs typeface="Courier New" panose="02070309020205020404" pitchFamily="49" charset="0"/>
            </a:rPr>
            <a:t>YES....1 </a:t>
          </a: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a:solidFill>
                <a:schemeClr val="tx1"/>
              </a:solidFill>
              <a:effectLst/>
              <a:latin typeface="Courier New" panose="02070309020205020404" pitchFamily="49" charset="0"/>
              <a:ea typeface="+mn-ea"/>
              <a:cs typeface="Courier New" panose="02070309020205020404" pitchFamily="49" charset="0"/>
            </a:rPr>
            <a:t>NO.....2  </a:t>
          </a:r>
          <a:r>
            <a:rPr lang="en-US" sz="800" b="1" i="0" u="none" strike="noStrike">
              <a:solidFill>
                <a:schemeClr val="tx1"/>
              </a:solidFill>
              <a:effectLst/>
              <a:latin typeface="Courier New" panose="02070309020205020404" pitchFamily="49" charset="0"/>
              <a:ea typeface="+mn-ea"/>
              <a:cs typeface="Courier New" panose="02070309020205020404" pitchFamily="49" charset="0"/>
            </a:rPr>
            <a:t>&gt;&gt; END</a:t>
          </a:r>
        </a:p>
      </xdr:txBody>
    </xdr:sp>
    <xdr:clientData/>
  </xdr:oneCellAnchor>
  <xdr:oneCellAnchor>
    <xdr:from>
      <xdr:col>3</xdr:col>
      <xdr:colOff>0</xdr:colOff>
      <xdr:row>4</xdr:row>
      <xdr:rowOff>0</xdr:rowOff>
    </xdr:from>
    <xdr:ext cx="1648386" cy="208519"/>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2173857" y="1251857"/>
          <a:ext cx="1648386"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xdr:col>
      <xdr:colOff>2031999</xdr:colOff>
      <xdr:row>4</xdr:row>
      <xdr:rowOff>0</xdr:rowOff>
    </xdr:from>
    <xdr:ext cx="3855358" cy="609013"/>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12173856" y="1251857"/>
          <a:ext cx="3855358"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100">
              <a:solidFill>
                <a:schemeClr val="tx1"/>
              </a:solidFill>
              <a:effectLst/>
              <a:latin typeface="+mn-lt"/>
              <a:ea typeface="+mn-ea"/>
              <a:cs typeface="+mn-cs"/>
            </a:rPr>
            <a:t>A.└─┴─┴─┴─┘-└─┴─┴─┴─┴─┴─┴─┴─┘__________________</a:t>
          </a:r>
        </a:p>
        <a:p>
          <a:r>
            <a:rPr lang="en-US" sz="1100">
              <a:solidFill>
                <a:schemeClr val="tx1"/>
              </a:solidFill>
              <a:effectLst/>
              <a:latin typeface="+mn-lt"/>
              <a:ea typeface="+mn-ea"/>
              <a:cs typeface="+mn-cs"/>
            </a:rPr>
            <a:t>B.└─┴─┴─┴─┘-└─┴─┴─┴─┴─┴─┴─┴─┘__________________</a:t>
          </a:r>
        </a:p>
        <a:p>
          <a:r>
            <a:rPr lang="en-US" sz="1100">
              <a:solidFill>
                <a:schemeClr val="tx1"/>
              </a:solidFill>
              <a:effectLst/>
              <a:latin typeface="+mn-lt"/>
              <a:ea typeface="+mn-ea"/>
              <a:cs typeface="+mn-cs"/>
            </a:rPr>
            <a:t>C.└─┴─┴─┴─┘-└─┴─┴─┴─┴─┴─┴─┴─┘__________________</a:t>
          </a:r>
        </a:p>
      </xdr:txBody>
    </xdr:sp>
    <xdr:clientData/>
  </xdr:oneCellAnchor>
  <xdr:oneCellAnchor>
    <xdr:from>
      <xdr:col>3</xdr:col>
      <xdr:colOff>988786</xdr:colOff>
      <xdr:row>4</xdr:row>
      <xdr:rowOff>1143000</xdr:rowOff>
    </xdr:from>
    <xdr:ext cx="1533071" cy="208519"/>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6938736" y="2406650"/>
          <a:ext cx="1533071"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indent="0"/>
          <a:r>
            <a:rPr lang="en-US" sz="800" b="1" i="0" u="none" strike="noStrike">
              <a:solidFill>
                <a:schemeClr val="tx1"/>
              </a:solidFill>
              <a:effectLst/>
              <a:latin typeface="Courier New" panose="02070309020205020404" pitchFamily="49" charset="0"/>
              <a:ea typeface="+mn-ea"/>
              <a:cs typeface="Courier New" panose="02070309020205020404" pitchFamily="49" charset="0"/>
            </a:rPr>
            <a:t>&gt;&gt; END</a:t>
          </a:r>
        </a:p>
      </xdr:txBody>
    </xdr:sp>
    <xdr:clientData/>
  </xdr:oneCellAnchor>
  <xdr:oneCellAnchor>
    <xdr:from>
      <xdr:col>1</xdr:col>
      <xdr:colOff>647701</xdr:colOff>
      <xdr:row>4</xdr:row>
      <xdr:rowOff>1812637</xdr:rowOff>
    </xdr:from>
    <xdr:ext cx="958850" cy="208519"/>
    <xdr:sp macro="" textlink="">
      <xdr:nvSpPr>
        <xdr:cNvPr id="10" name="TextBox 9">
          <a:extLst>
            <a:ext uri="{FF2B5EF4-FFF2-40B4-BE49-F238E27FC236}">
              <a16:creationId xmlns:a16="http://schemas.microsoft.com/office/drawing/2014/main" id="{00000000-0008-0000-0A00-00000A000000}"/>
            </a:ext>
          </a:extLst>
        </xdr:cNvPr>
        <xdr:cNvSpPr txBox="1"/>
      </xdr:nvSpPr>
      <xdr:spPr>
        <a:xfrm>
          <a:off x="2520951" y="3076287"/>
          <a:ext cx="958850"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indent="0"/>
          <a:r>
            <a:rPr lang="en-US" sz="800" b="0" i="0" u="none" strike="noStrike">
              <a:solidFill>
                <a:schemeClr val="tx1"/>
              </a:solidFill>
              <a:effectLst/>
              <a:latin typeface="Courier New" panose="02070309020205020404" pitchFamily="49" charset="0"/>
              <a:ea typeface="+mn-ea"/>
              <a:cs typeface="Courier New" panose="02070309020205020404" pitchFamily="49" charset="0"/>
            </a:rPr>
            <a:t>&gt;&gt; Q5</a:t>
          </a:r>
        </a:p>
      </xdr:txBody>
    </xdr:sp>
    <xdr:clientData/>
  </xdr:oneCellAnchor>
  <xdr:oneCellAnchor>
    <xdr:from>
      <xdr:col>5</xdr:col>
      <xdr:colOff>438151</xdr:colOff>
      <xdr:row>4</xdr:row>
      <xdr:rowOff>876300</xdr:rowOff>
    </xdr:from>
    <xdr:ext cx="806450" cy="215900"/>
    <xdr:sp macro="" textlink="">
      <xdr:nvSpPr>
        <xdr:cNvPr id="11" name="TextBox 10">
          <a:extLst>
            <a:ext uri="{FF2B5EF4-FFF2-40B4-BE49-F238E27FC236}">
              <a16:creationId xmlns:a16="http://schemas.microsoft.com/office/drawing/2014/main" id="{68514651-6677-4A30-8DB5-3897CCECA25A}"/>
            </a:ext>
          </a:extLst>
        </xdr:cNvPr>
        <xdr:cNvSpPr txBox="1"/>
      </xdr:nvSpPr>
      <xdr:spPr>
        <a:xfrm>
          <a:off x="12814301" y="2139950"/>
          <a:ext cx="806450" cy="215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indent="0"/>
          <a:r>
            <a:rPr lang="en-US" sz="800" b="0" i="0" u="none" strike="noStrike">
              <a:solidFill>
                <a:schemeClr val="tx1"/>
              </a:solidFill>
              <a:effectLst/>
              <a:latin typeface="Courier New" panose="02070309020205020404" pitchFamily="49" charset="0"/>
              <a:ea typeface="+mn-ea"/>
              <a:cs typeface="Courier New" panose="02070309020205020404" pitchFamily="49" charset="0"/>
            </a:rPr>
            <a:t>[TEXT]</a:t>
          </a:r>
          <a:endParaRPr lang="en-US" sz="800" b="1" i="0" u="none" strike="noStrike">
            <a:solidFill>
              <a:schemeClr val="tx1"/>
            </a:solidFill>
            <a:effectLst/>
            <a:latin typeface="Courier New" panose="02070309020205020404" pitchFamily="49" charset="0"/>
            <a:ea typeface="+mn-ea"/>
            <a:cs typeface="Courier New" panose="02070309020205020404" pitchFamily="49"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utah\Downloads\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row r="1">
          <cell r="B1" t="str">
            <v>MODULE 1: PERBERJA FAMILJARE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BABAB-DC79-4324-A5B0-F3AFC424E531}">
  <dimension ref="A1:N5"/>
  <sheetViews>
    <sheetView showGridLines="0" topLeftCell="G1" zoomScaleNormal="100" zoomScaleSheetLayoutView="100" workbookViewId="0">
      <selection activeCell="O4" sqref="O4"/>
    </sheetView>
  </sheetViews>
  <sheetFormatPr defaultColWidth="8.5703125" defaultRowHeight="15" x14ac:dyDescent="0.25"/>
  <cols>
    <col min="1" max="1" width="10" style="50" customWidth="1"/>
    <col min="2" max="3" width="14.85546875" style="50" customWidth="1"/>
    <col min="4" max="4" width="65.85546875" style="26" customWidth="1"/>
    <col min="5" max="5" width="21.42578125" style="26" customWidth="1"/>
    <col min="6" max="6" width="17.140625" style="26" customWidth="1"/>
    <col min="7" max="7" width="44.42578125" style="26" customWidth="1"/>
    <col min="8" max="8" width="47.42578125" style="26" customWidth="1"/>
    <col min="9" max="9" width="17.140625" style="26" customWidth="1"/>
    <col min="10" max="10" width="22.42578125" style="26" customWidth="1"/>
    <col min="11" max="11" width="18.140625" style="26" customWidth="1"/>
    <col min="12" max="12" width="41.42578125" style="26" customWidth="1"/>
    <col min="13" max="13" width="28.140625" style="26" customWidth="1"/>
    <col min="14" max="14" width="24.85546875" style="26" customWidth="1"/>
    <col min="15" max="16384" width="8.5703125" style="26"/>
  </cols>
  <sheetData>
    <row r="1" spans="1:14" ht="18.75" x14ac:dyDescent="0.3">
      <c r="A1" s="48" t="s">
        <v>8</v>
      </c>
      <c r="B1" s="49"/>
      <c r="C1" s="49"/>
    </row>
    <row r="2" spans="1:14" ht="15.75" thickBot="1" x14ac:dyDescent="0.3"/>
    <row r="3" spans="1:14" s="52" customFormat="1" x14ac:dyDescent="0.25">
      <c r="A3" s="51">
        <v>0</v>
      </c>
      <c r="B3" s="27">
        <v>1</v>
      </c>
      <c r="C3" s="27">
        <f t="shared" ref="C3:L3" si="0">B3+1</f>
        <v>2</v>
      </c>
      <c r="D3" s="27">
        <f t="shared" si="0"/>
        <v>3</v>
      </c>
      <c r="E3" s="27">
        <f t="shared" si="0"/>
        <v>4</v>
      </c>
      <c r="F3" s="27">
        <f t="shared" si="0"/>
        <v>5</v>
      </c>
      <c r="G3" s="27">
        <f t="shared" si="0"/>
        <v>6</v>
      </c>
      <c r="H3" s="27">
        <f t="shared" si="0"/>
        <v>7</v>
      </c>
      <c r="I3" s="27">
        <f t="shared" si="0"/>
        <v>8</v>
      </c>
      <c r="J3" s="27">
        <f t="shared" si="0"/>
        <v>9</v>
      </c>
      <c r="K3" s="27">
        <f t="shared" si="0"/>
        <v>10</v>
      </c>
      <c r="L3" s="27">
        <f t="shared" si="0"/>
        <v>11</v>
      </c>
      <c r="M3" s="27">
        <f t="shared" ref="M3:N3" si="1">L3+1</f>
        <v>12</v>
      </c>
      <c r="N3" s="27">
        <f t="shared" si="1"/>
        <v>13</v>
      </c>
    </row>
    <row r="4" spans="1:14" ht="220.5" customHeight="1" x14ac:dyDescent="0.25">
      <c r="A4" s="53" t="s">
        <v>34</v>
      </c>
      <c r="B4" s="54" t="s">
        <v>1</v>
      </c>
      <c r="C4" s="54" t="s">
        <v>80</v>
      </c>
      <c r="D4" s="5" t="s">
        <v>201</v>
      </c>
      <c r="E4" s="25" t="s">
        <v>77</v>
      </c>
      <c r="F4" s="25" t="s">
        <v>78</v>
      </c>
      <c r="G4" s="25" t="s">
        <v>79</v>
      </c>
      <c r="H4" s="25" t="s">
        <v>81</v>
      </c>
      <c r="I4" s="25" t="s">
        <v>73</v>
      </c>
      <c r="J4" s="5" t="s">
        <v>33</v>
      </c>
      <c r="K4" s="55" t="s">
        <v>17</v>
      </c>
      <c r="L4" s="55" t="s">
        <v>36</v>
      </c>
      <c r="M4" s="55" t="s">
        <v>6</v>
      </c>
      <c r="N4" s="56" t="s">
        <v>35</v>
      </c>
    </row>
    <row r="5" spans="1:14" ht="21.75" customHeight="1" thickBot="1" x14ac:dyDescent="0.3">
      <c r="A5" s="57"/>
      <c r="B5" s="58"/>
      <c r="C5" s="58"/>
      <c r="D5" s="28"/>
      <c r="E5" s="28"/>
      <c r="F5" s="28"/>
      <c r="G5" s="28"/>
      <c r="H5" s="28"/>
      <c r="I5" s="28"/>
      <c r="J5" s="28"/>
      <c r="K5" s="28"/>
      <c r="L5" s="28"/>
      <c r="M5" s="28"/>
      <c r="N5" s="59"/>
    </row>
  </sheetData>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9325-C800-47F5-8D46-B7840B56A8F3}">
  <dimension ref="A1:P175"/>
  <sheetViews>
    <sheetView showGridLines="0" topLeftCell="H1" zoomScaleNormal="100" workbookViewId="0">
      <selection activeCell="Y4" sqref="Y4"/>
    </sheetView>
  </sheetViews>
  <sheetFormatPr defaultColWidth="9.140625" defaultRowHeight="15" x14ac:dyDescent="0.25"/>
  <cols>
    <col min="1" max="1" width="16.85546875" style="17" customWidth="1"/>
    <col min="2" max="2" width="41.42578125" style="17" customWidth="1"/>
    <col min="3" max="5" width="13.42578125" style="17" customWidth="1"/>
    <col min="6" max="7" width="16.140625" style="17" customWidth="1"/>
    <col min="8" max="9" width="13.42578125" style="17" customWidth="1"/>
    <col min="10" max="10" width="29.5703125" style="26" customWidth="1"/>
    <col min="11" max="11" width="18.5703125" style="17" customWidth="1"/>
    <col min="12" max="12" width="15.5703125" style="26" customWidth="1"/>
    <col min="13" max="13" width="19" style="26" customWidth="1"/>
    <col min="14" max="15" width="23.85546875" style="26" customWidth="1"/>
    <col min="16" max="16" width="19" style="26" customWidth="1"/>
    <col min="17" max="16384" width="9.140625" style="26"/>
  </cols>
  <sheetData>
    <row r="1" spans="1:16" ht="33.6" customHeight="1" x14ac:dyDescent="0.25">
      <c r="A1" s="14" t="s">
        <v>18</v>
      </c>
      <c r="B1" s="68"/>
      <c r="C1" s="15"/>
      <c r="D1" s="15"/>
      <c r="E1" s="15"/>
      <c r="F1" s="15"/>
      <c r="G1" s="15"/>
      <c r="H1" s="15"/>
      <c r="I1" s="15"/>
      <c r="J1" s="69"/>
      <c r="K1" s="68"/>
    </row>
    <row r="2" spans="1:16" s="50" customFormat="1" x14ac:dyDescent="0.25">
      <c r="A2" s="47">
        <v>1</v>
      </c>
      <c r="B2" s="47">
        <f t="shared" ref="B2:P2" si="0">A2+1</f>
        <v>2</v>
      </c>
      <c r="C2" s="47">
        <f>B2+1</f>
        <v>3</v>
      </c>
      <c r="D2" s="47">
        <f t="shared" ref="D2:F2" si="1">C2+1</f>
        <v>4</v>
      </c>
      <c r="E2" s="47">
        <f t="shared" si="1"/>
        <v>5</v>
      </c>
      <c r="F2" s="47">
        <f t="shared" si="1"/>
        <v>6</v>
      </c>
      <c r="G2" s="47">
        <f t="shared" si="0"/>
        <v>7</v>
      </c>
      <c r="H2" s="47">
        <f t="shared" si="0"/>
        <v>8</v>
      </c>
      <c r="I2" s="47">
        <f t="shared" si="0"/>
        <v>9</v>
      </c>
      <c r="J2" s="47">
        <f t="shared" si="0"/>
        <v>10</v>
      </c>
      <c r="K2" s="47">
        <f t="shared" si="0"/>
        <v>11</v>
      </c>
      <c r="L2" s="47">
        <f t="shared" si="0"/>
        <v>12</v>
      </c>
      <c r="M2" s="47">
        <f t="shared" si="0"/>
        <v>13</v>
      </c>
      <c r="N2" s="47">
        <f t="shared" si="0"/>
        <v>14</v>
      </c>
      <c r="O2" s="47">
        <f t="shared" si="0"/>
        <v>15</v>
      </c>
      <c r="P2" s="47">
        <f t="shared" si="0"/>
        <v>16</v>
      </c>
    </row>
    <row r="3" spans="1:16" s="50" customFormat="1" x14ac:dyDescent="0.25">
      <c r="A3" s="23"/>
      <c r="B3" s="23" t="s">
        <v>82</v>
      </c>
      <c r="C3" s="23"/>
      <c r="D3" s="23"/>
      <c r="E3" s="23"/>
      <c r="F3" s="23"/>
      <c r="G3" s="23"/>
      <c r="H3" s="23"/>
      <c r="I3" s="23"/>
      <c r="J3" s="23" t="s">
        <v>82</v>
      </c>
      <c r="K3" s="23"/>
      <c r="L3" s="23"/>
      <c r="M3" s="23"/>
      <c r="N3" s="23" t="s">
        <v>191</v>
      </c>
      <c r="O3" s="23" t="s">
        <v>191</v>
      </c>
      <c r="P3" s="16"/>
    </row>
    <row r="4" spans="1:16" s="50" customFormat="1" ht="49.5" customHeight="1" x14ac:dyDescent="0.25">
      <c r="A4" s="92" t="s">
        <v>74</v>
      </c>
      <c r="B4" s="92" t="s">
        <v>37</v>
      </c>
      <c r="C4" s="92" t="s">
        <v>110</v>
      </c>
      <c r="D4" s="92" t="s">
        <v>190</v>
      </c>
      <c r="E4" s="92" t="s">
        <v>68</v>
      </c>
      <c r="F4" s="94" t="s">
        <v>70</v>
      </c>
      <c r="G4" s="95"/>
      <c r="H4" s="92" t="s">
        <v>52</v>
      </c>
      <c r="I4" s="92" t="s">
        <v>76</v>
      </c>
      <c r="J4" s="92" t="s">
        <v>198</v>
      </c>
      <c r="K4" s="92" t="s">
        <v>60</v>
      </c>
      <c r="L4" s="92" t="s">
        <v>75</v>
      </c>
      <c r="M4" s="22" t="s">
        <v>162</v>
      </c>
      <c r="N4" s="92" t="s">
        <v>65</v>
      </c>
      <c r="O4" s="92" t="s">
        <v>66</v>
      </c>
      <c r="P4" s="92" t="s">
        <v>179</v>
      </c>
    </row>
    <row r="5" spans="1:16" ht="159.94999999999999" customHeight="1" x14ac:dyDescent="0.25">
      <c r="A5" s="93"/>
      <c r="B5" s="93"/>
      <c r="C5" s="93"/>
      <c r="D5" s="93"/>
      <c r="E5" s="93"/>
      <c r="F5" s="21" t="s">
        <v>69</v>
      </c>
      <c r="G5" s="21" t="s">
        <v>72</v>
      </c>
      <c r="H5" s="93"/>
      <c r="I5" s="93"/>
      <c r="J5" s="93"/>
      <c r="K5" s="93"/>
      <c r="L5" s="93"/>
      <c r="M5" s="16" t="s">
        <v>71</v>
      </c>
      <c r="N5" s="93"/>
      <c r="O5" s="93"/>
      <c r="P5" s="93"/>
    </row>
    <row r="6" spans="1:16" ht="21" customHeight="1" x14ac:dyDescent="0.25">
      <c r="A6" s="30"/>
      <c r="B6" s="30"/>
      <c r="C6" s="30"/>
      <c r="D6" s="30"/>
      <c r="E6" s="30"/>
      <c r="F6" s="30"/>
      <c r="G6" s="30"/>
      <c r="H6" s="30"/>
      <c r="I6" s="30"/>
      <c r="J6" s="33"/>
      <c r="K6" s="30"/>
      <c r="L6" s="33"/>
      <c r="M6" s="33"/>
      <c r="N6" s="33"/>
      <c r="O6" s="33"/>
      <c r="P6" s="33"/>
    </row>
    <row r="11" spans="1:16" s="17" customFormat="1" x14ac:dyDescent="0.25">
      <c r="J11" s="26"/>
      <c r="L11" s="26"/>
      <c r="M11" s="26"/>
      <c r="P11" s="26"/>
    </row>
    <row r="12" spans="1:16" s="17" customFormat="1" x14ac:dyDescent="0.25">
      <c r="J12" s="26"/>
      <c r="L12" s="26"/>
      <c r="M12" s="26"/>
      <c r="P12" s="26"/>
    </row>
    <row r="13" spans="1:16" s="17" customFormat="1" x14ac:dyDescent="0.25">
      <c r="J13" s="26"/>
      <c r="L13" s="26"/>
      <c r="M13" s="26"/>
      <c r="P13" s="26"/>
    </row>
    <row r="14" spans="1:16" s="17" customFormat="1" x14ac:dyDescent="0.25">
      <c r="J14" s="26"/>
      <c r="L14" s="26"/>
      <c r="M14" s="26"/>
      <c r="P14" s="26"/>
    </row>
    <row r="15" spans="1:16" s="17" customFormat="1" x14ac:dyDescent="0.25">
      <c r="J15" s="26"/>
      <c r="L15" s="26"/>
      <c r="M15" s="26"/>
      <c r="P15" s="26"/>
    </row>
    <row r="16" spans="1:16" s="17" customFormat="1" x14ac:dyDescent="0.25">
      <c r="J16" s="26"/>
      <c r="L16" s="26"/>
      <c r="M16" s="26"/>
      <c r="P16" s="26"/>
    </row>
    <row r="17" spans="10:16" s="17" customFormat="1" x14ac:dyDescent="0.25">
      <c r="J17" s="26"/>
      <c r="L17" s="26"/>
      <c r="M17" s="26"/>
      <c r="P17" s="26"/>
    </row>
    <row r="18" spans="10:16" s="17" customFormat="1" x14ac:dyDescent="0.25">
      <c r="J18" s="26"/>
      <c r="L18" s="26"/>
      <c r="M18" s="26"/>
      <c r="P18" s="26"/>
    </row>
    <row r="19" spans="10:16" s="17" customFormat="1" x14ac:dyDescent="0.25">
      <c r="J19" s="26"/>
      <c r="L19" s="26"/>
      <c r="M19" s="26"/>
      <c r="P19" s="26"/>
    </row>
    <row r="20" spans="10:16" s="17" customFormat="1" x14ac:dyDescent="0.25">
      <c r="J20" s="26"/>
      <c r="L20" s="26"/>
      <c r="M20" s="26"/>
      <c r="P20" s="26"/>
    </row>
    <row r="21" spans="10:16" s="17" customFormat="1" x14ac:dyDescent="0.25">
      <c r="J21" s="26"/>
      <c r="L21" s="26"/>
      <c r="M21" s="26"/>
      <c r="P21" s="26"/>
    </row>
    <row r="22" spans="10:16" s="17" customFormat="1" x14ac:dyDescent="0.25">
      <c r="J22" s="26"/>
      <c r="L22" s="26"/>
      <c r="M22" s="26"/>
      <c r="P22" s="26"/>
    </row>
    <row r="23" spans="10:16" s="17" customFormat="1" x14ac:dyDescent="0.25">
      <c r="J23" s="26"/>
      <c r="L23" s="26"/>
      <c r="M23" s="26"/>
      <c r="P23" s="26"/>
    </row>
    <row r="24" spans="10:16" s="17" customFormat="1" x14ac:dyDescent="0.25">
      <c r="J24" s="26"/>
      <c r="L24" s="26"/>
      <c r="M24" s="26"/>
      <c r="P24" s="26"/>
    </row>
    <row r="25" spans="10:16" s="17" customFormat="1" x14ac:dyDescent="0.25">
      <c r="J25" s="26"/>
      <c r="L25" s="26"/>
      <c r="M25" s="26"/>
      <c r="P25" s="26"/>
    </row>
    <row r="26" spans="10:16" s="17" customFormat="1" x14ac:dyDescent="0.25">
      <c r="J26" s="26"/>
      <c r="L26" s="26"/>
      <c r="M26" s="26"/>
      <c r="P26" s="26"/>
    </row>
    <row r="27" spans="10:16" s="17" customFormat="1" x14ac:dyDescent="0.25">
      <c r="J27" s="26"/>
      <c r="L27" s="26"/>
      <c r="M27" s="26"/>
      <c r="P27" s="26"/>
    </row>
    <row r="28" spans="10:16" s="17" customFormat="1" x14ac:dyDescent="0.25">
      <c r="J28" s="26"/>
      <c r="L28" s="26"/>
      <c r="M28" s="26"/>
      <c r="P28" s="26"/>
    </row>
    <row r="29" spans="10:16" s="17" customFormat="1" x14ac:dyDescent="0.25">
      <c r="J29" s="26"/>
      <c r="L29" s="26"/>
      <c r="M29" s="26"/>
      <c r="P29" s="26"/>
    </row>
    <row r="30" spans="10:16" s="17" customFormat="1" x14ac:dyDescent="0.25">
      <c r="J30" s="26"/>
      <c r="L30" s="26"/>
      <c r="M30" s="26"/>
      <c r="P30" s="26"/>
    </row>
    <row r="31" spans="10:16" s="17" customFormat="1" x14ac:dyDescent="0.25">
      <c r="J31" s="26"/>
      <c r="L31" s="26"/>
      <c r="M31" s="26"/>
      <c r="P31" s="26"/>
    </row>
    <row r="32" spans="10:16" s="17" customFormat="1" x14ac:dyDescent="0.25">
      <c r="J32" s="26"/>
      <c r="L32" s="26"/>
      <c r="M32" s="26"/>
      <c r="P32" s="26"/>
    </row>
    <row r="33" spans="10:16" s="17" customFormat="1" x14ac:dyDescent="0.25">
      <c r="J33" s="26"/>
      <c r="L33" s="26"/>
      <c r="M33" s="26"/>
      <c r="P33" s="26"/>
    </row>
    <row r="34" spans="10:16" s="17" customFormat="1" x14ac:dyDescent="0.25">
      <c r="J34" s="26"/>
      <c r="L34" s="26"/>
      <c r="M34" s="26"/>
      <c r="P34" s="26"/>
    </row>
    <row r="35" spans="10:16" s="17" customFormat="1" x14ac:dyDescent="0.25">
      <c r="J35" s="26"/>
      <c r="L35" s="26"/>
      <c r="M35" s="26"/>
      <c r="P35" s="26"/>
    </row>
    <row r="36" spans="10:16" s="17" customFormat="1" x14ac:dyDescent="0.25">
      <c r="J36" s="26"/>
      <c r="L36" s="26"/>
      <c r="M36" s="26"/>
      <c r="P36" s="26"/>
    </row>
    <row r="37" spans="10:16" s="17" customFormat="1" x14ac:dyDescent="0.25">
      <c r="J37" s="26"/>
      <c r="L37" s="26"/>
      <c r="M37" s="26"/>
      <c r="P37" s="26"/>
    </row>
    <row r="38" spans="10:16" s="17" customFormat="1" x14ac:dyDescent="0.25">
      <c r="J38" s="26"/>
      <c r="L38" s="26"/>
      <c r="M38" s="26"/>
      <c r="P38" s="26"/>
    </row>
    <row r="39" spans="10:16" s="17" customFormat="1" x14ac:dyDescent="0.25">
      <c r="J39" s="26"/>
      <c r="L39" s="26"/>
      <c r="M39" s="26"/>
      <c r="P39" s="26"/>
    </row>
    <row r="40" spans="10:16" s="17" customFormat="1" x14ac:dyDescent="0.25">
      <c r="J40" s="26"/>
      <c r="L40" s="26"/>
      <c r="M40" s="26"/>
      <c r="P40" s="26"/>
    </row>
    <row r="41" spans="10:16" s="17" customFormat="1" x14ac:dyDescent="0.25">
      <c r="J41" s="26"/>
      <c r="L41" s="26"/>
      <c r="M41" s="26"/>
      <c r="P41" s="26"/>
    </row>
    <row r="42" spans="10:16" s="17" customFormat="1" x14ac:dyDescent="0.25">
      <c r="J42" s="26"/>
      <c r="L42" s="26"/>
      <c r="M42" s="26"/>
      <c r="P42" s="26"/>
    </row>
    <row r="43" spans="10:16" s="17" customFormat="1" x14ac:dyDescent="0.25">
      <c r="J43" s="26"/>
      <c r="L43" s="26"/>
      <c r="M43" s="26"/>
      <c r="P43" s="26"/>
    </row>
    <row r="44" spans="10:16" s="17" customFormat="1" x14ac:dyDescent="0.25">
      <c r="J44" s="26"/>
      <c r="L44" s="26"/>
      <c r="M44" s="26"/>
      <c r="P44" s="26"/>
    </row>
    <row r="45" spans="10:16" s="17" customFormat="1" x14ac:dyDescent="0.25">
      <c r="J45" s="26"/>
      <c r="L45" s="26"/>
      <c r="M45" s="26"/>
      <c r="P45" s="26"/>
    </row>
    <row r="46" spans="10:16" s="17" customFormat="1" x14ac:dyDescent="0.25">
      <c r="J46" s="26"/>
      <c r="L46" s="26"/>
      <c r="M46" s="26"/>
      <c r="P46" s="26"/>
    </row>
    <row r="47" spans="10:16" s="17" customFormat="1" x14ac:dyDescent="0.25">
      <c r="J47" s="26"/>
      <c r="L47" s="26"/>
      <c r="M47" s="26"/>
      <c r="P47" s="26"/>
    </row>
    <row r="48" spans="10:16" s="17" customFormat="1" x14ac:dyDescent="0.25">
      <c r="J48" s="26"/>
      <c r="L48" s="26"/>
      <c r="M48" s="26"/>
      <c r="P48" s="26"/>
    </row>
    <row r="49" spans="10:16" s="17" customFormat="1" x14ac:dyDescent="0.25">
      <c r="J49" s="26"/>
      <c r="L49" s="26"/>
      <c r="M49" s="26"/>
      <c r="P49" s="26"/>
    </row>
    <row r="50" spans="10:16" s="17" customFormat="1" x14ac:dyDescent="0.25">
      <c r="J50" s="26"/>
      <c r="L50" s="26"/>
      <c r="M50" s="26"/>
      <c r="P50" s="26"/>
    </row>
    <row r="51" spans="10:16" s="17" customFormat="1" x14ac:dyDescent="0.25">
      <c r="J51" s="26"/>
      <c r="L51" s="26"/>
      <c r="M51" s="26"/>
      <c r="P51" s="26"/>
    </row>
    <row r="52" spans="10:16" s="17" customFormat="1" x14ac:dyDescent="0.25">
      <c r="J52" s="26"/>
      <c r="L52" s="26"/>
      <c r="M52" s="26"/>
      <c r="P52" s="26"/>
    </row>
    <row r="53" spans="10:16" s="17" customFormat="1" x14ac:dyDescent="0.25">
      <c r="J53" s="26"/>
      <c r="L53" s="26"/>
      <c r="M53" s="26"/>
      <c r="P53" s="26"/>
    </row>
    <row r="54" spans="10:16" s="17" customFormat="1" x14ac:dyDescent="0.25">
      <c r="J54" s="26"/>
      <c r="L54" s="26"/>
      <c r="M54" s="26"/>
      <c r="P54" s="26"/>
    </row>
    <row r="55" spans="10:16" s="17" customFormat="1" x14ac:dyDescent="0.25">
      <c r="J55" s="26"/>
      <c r="L55" s="26"/>
      <c r="M55" s="26"/>
      <c r="P55" s="26"/>
    </row>
    <row r="56" spans="10:16" s="17" customFormat="1" x14ac:dyDescent="0.25">
      <c r="J56" s="26"/>
      <c r="L56" s="26"/>
      <c r="M56" s="26"/>
      <c r="P56" s="26"/>
    </row>
    <row r="57" spans="10:16" s="17" customFormat="1" x14ac:dyDescent="0.25">
      <c r="J57" s="26"/>
      <c r="L57" s="26"/>
      <c r="M57" s="26"/>
      <c r="P57" s="26"/>
    </row>
    <row r="58" spans="10:16" s="17" customFormat="1" x14ac:dyDescent="0.25">
      <c r="J58" s="26"/>
      <c r="L58" s="26"/>
      <c r="M58" s="26"/>
      <c r="P58" s="26"/>
    </row>
    <row r="59" spans="10:16" s="17" customFormat="1" x14ac:dyDescent="0.25">
      <c r="J59" s="26"/>
      <c r="L59" s="26"/>
      <c r="M59" s="26"/>
      <c r="P59" s="26"/>
    </row>
    <row r="60" spans="10:16" s="17" customFormat="1" x14ac:dyDescent="0.25">
      <c r="J60" s="26"/>
      <c r="L60" s="26"/>
      <c r="M60" s="26"/>
      <c r="P60" s="26"/>
    </row>
    <row r="61" spans="10:16" s="17" customFormat="1" x14ac:dyDescent="0.25">
      <c r="J61" s="26"/>
      <c r="L61" s="26"/>
      <c r="M61" s="26"/>
      <c r="P61" s="26"/>
    </row>
    <row r="62" spans="10:16" s="17" customFormat="1" x14ac:dyDescent="0.25">
      <c r="J62" s="26"/>
      <c r="L62" s="26"/>
      <c r="M62" s="26"/>
      <c r="P62" s="26"/>
    </row>
    <row r="63" spans="10:16" s="17" customFormat="1" x14ac:dyDescent="0.25">
      <c r="J63" s="26"/>
      <c r="L63" s="26"/>
      <c r="M63" s="26"/>
      <c r="P63" s="26"/>
    </row>
    <row r="64" spans="10:16" s="17" customFormat="1" x14ac:dyDescent="0.25">
      <c r="J64" s="26"/>
      <c r="L64" s="26"/>
      <c r="M64" s="26"/>
      <c r="P64" s="26"/>
    </row>
    <row r="65" spans="10:16" s="17" customFormat="1" x14ac:dyDescent="0.25">
      <c r="J65" s="26"/>
      <c r="L65" s="26"/>
      <c r="M65" s="26"/>
      <c r="P65" s="26"/>
    </row>
    <row r="66" spans="10:16" s="17" customFormat="1" x14ac:dyDescent="0.25">
      <c r="J66" s="26"/>
      <c r="L66" s="26"/>
      <c r="M66" s="26"/>
      <c r="P66" s="26"/>
    </row>
    <row r="67" spans="10:16" s="17" customFormat="1" x14ac:dyDescent="0.25">
      <c r="J67" s="26"/>
      <c r="L67" s="26"/>
      <c r="M67" s="26"/>
      <c r="P67" s="26"/>
    </row>
    <row r="68" spans="10:16" s="17" customFormat="1" x14ac:dyDescent="0.25">
      <c r="J68" s="26"/>
      <c r="L68" s="26"/>
      <c r="M68" s="26"/>
      <c r="P68" s="26"/>
    </row>
    <row r="69" spans="10:16" s="17" customFormat="1" x14ac:dyDescent="0.25">
      <c r="J69" s="26"/>
      <c r="L69" s="26"/>
      <c r="M69" s="26"/>
      <c r="P69" s="26"/>
    </row>
    <row r="70" spans="10:16" s="17" customFormat="1" x14ac:dyDescent="0.25">
      <c r="J70" s="26"/>
      <c r="L70" s="26"/>
      <c r="M70" s="26"/>
      <c r="P70" s="26"/>
    </row>
    <row r="71" spans="10:16" s="17" customFormat="1" x14ac:dyDescent="0.25">
      <c r="J71" s="26"/>
      <c r="L71" s="26"/>
      <c r="M71" s="26"/>
      <c r="P71" s="26"/>
    </row>
    <row r="72" spans="10:16" s="17" customFormat="1" x14ac:dyDescent="0.25">
      <c r="J72" s="26"/>
      <c r="L72" s="26"/>
      <c r="M72" s="26"/>
      <c r="P72" s="26"/>
    </row>
    <row r="73" spans="10:16" s="17" customFormat="1" x14ac:dyDescent="0.25">
      <c r="J73" s="26"/>
      <c r="L73" s="26"/>
      <c r="M73" s="26"/>
      <c r="P73" s="26"/>
    </row>
    <row r="74" spans="10:16" s="17" customFormat="1" x14ac:dyDescent="0.25">
      <c r="J74" s="26"/>
      <c r="L74" s="26"/>
      <c r="M74" s="26"/>
      <c r="P74" s="26"/>
    </row>
    <row r="75" spans="10:16" s="17" customFormat="1" x14ac:dyDescent="0.25">
      <c r="J75" s="26"/>
      <c r="L75" s="26"/>
      <c r="M75" s="26"/>
      <c r="P75" s="26"/>
    </row>
    <row r="76" spans="10:16" s="17" customFormat="1" x14ac:dyDescent="0.25">
      <c r="J76" s="26"/>
      <c r="L76" s="26"/>
      <c r="M76" s="26"/>
      <c r="P76" s="26"/>
    </row>
    <row r="77" spans="10:16" s="17" customFormat="1" x14ac:dyDescent="0.25">
      <c r="J77" s="26"/>
      <c r="L77" s="26"/>
      <c r="M77" s="26"/>
      <c r="P77" s="26"/>
    </row>
    <row r="78" spans="10:16" s="17" customFormat="1" x14ac:dyDescent="0.25">
      <c r="J78" s="26"/>
      <c r="L78" s="26"/>
      <c r="M78" s="26"/>
      <c r="P78" s="26"/>
    </row>
    <row r="79" spans="10:16" s="17" customFormat="1" x14ac:dyDescent="0.25">
      <c r="J79" s="26"/>
      <c r="L79" s="26"/>
      <c r="M79" s="26"/>
      <c r="P79" s="26"/>
    </row>
    <row r="80" spans="10:16" s="17" customFormat="1" x14ac:dyDescent="0.25">
      <c r="J80" s="26"/>
      <c r="L80" s="26"/>
      <c r="M80" s="26"/>
      <c r="P80" s="26"/>
    </row>
    <row r="81" spans="10:16" s="17" customFormat="1" x14ac:dyDescent="0.25">
      <c r="J81" s="26"/>
      <c r="L81" s="26"/>
      <c r="M81" s="26"/>
      <c r="P81" s="26"/>
    </row>
    <row r="82" spans="10:16" s="17" customFormat="1" x14ac:dyDescent="0.25">
      <c r="J82" s="26"/>
      <c r="L82" s="26"/>
      <c r="M82" s="26"/>
      <c r="P82" s="26"/>
    </row>
    <row r="83" spans="10:16" s="17" customFormat="1" x14ac:dyDescent="0.25">
      <c r="J83" s="26"/>
      <c r="L83" s="26"/>
      <c r="M83" s="26"/>
      <c r="P83" s="26"/>
    </row>
    <row r="84" spans="10:16" s="17" customFormat="1" x14ac:dyDescent="0.25">
      <c r="J84" s="26"/>
      <c r="L84" s="26"/>
      <c r="M84" s="26"/>
      <c r="P84" s="26"/>
    </row>
    <row r="85" spans="10:16" s="17" customFormat="1" x14ac:dyDescent="0.25">
      <c r="J85" s="26"/>
      <c r="L85" s="26"/>
      <c r="M85" s="26"/>
      <c r="P85" s="26"/>
    </row>
    <row r="86" spans="10:16" s="17" customFormat="1" x14ac:dyDescent="0.25">
      <c r="J86" s="26"/>
      <c r="L86" s="26"/>
      <c r="M86" s="26"/>
      <c r="P86" s="26"/>
    </row>
    <row r="87" spans="10:16" s="17" customFormat="1" x14ac:dyDescent="0.25">
      <c r="J87" s="26"/>
      <c r="L87" s="26"/>
      <c r="M87" s="26"/>
      <c r="P87" s="26"/>
    </row>
    <row r="88" spans="10:16" s="17" customFormat="1" x14ac:dyDescent="0.25">
      <c r="J88" s="26"/>
      <c r="L88" s="26"/>
      <c r="M88" s="26"/>
      <c r="P88" s="26"/>
    </row>
    <row r="89" spans="10:16" s="17" customFormat="1" x14ac:dyDescent="0.25">
      <c r="J89" s="26"/>
      <c r="L89" s="26"/>
      <c r="M89" s="26"/>
      <c r="P89" s="26"/>
    </row>
    <row r="90" spans="10:16" s="17" customFormat="1" x14ac:dyDescent="0.25">
      <c r="J90" s="26"/>
      <c r="L90" s="26"/>
      <c r="M90" s="26"/>
      <c r="P90" s="26"/>
    </row>
    <row r="91" spans="10:16" s="17" customFormat="1" x14ac:dyDescent="0.25">
      <c r="J91" s="26"/>
      <c r="L91" s="26"/>
      <c r="M91" s="26"/>
      <c r="P91" s="26"/>
    </row>
    <row r="92" spans="10:16" s="17" customFormat="1" x14ac:dyDescent="0.25">
      <c r="J92" s="26"/>
      <c r="L92" s="26"/>
      <c r="M92" s="26"/>
      <c r="P92" s="26"/>
    </row>
    <row r="93" spans="10:16" s="17" customFormat="1" x14ac:dyDescent="0.25">
      <c r="J93" s="26"/>
      <c r="L93" s="26"/>
      <c r="M93" s="26"/>
      <c r="P93" s="26"/>
    </row>
    <row r="94" spans="10:16" s="17" customFormat="1" x14ac:dyDescent="0.25">
      <c r="J94" s="26"/>
      <c r="L94" s="26"/>
      <c r="M94" s="26"/>
      <c r="P94" s="26"/>
    </row>
    <row r="95" spans="10:16" s="17" customFormat="1" x14ac:dyDescent="0.25">
      <c r="J95" s="26"/>
      <c r="L95" s="26"/>
      <c r="M95" s="26"/>
      <c r="P95" s="26"/>
    </row>
    <row r="96" spans="10:16" s="17" customFormat="1" x14ac:dyDescent="0.25">
      <c r="J96" s="26"/>
      <c r="L96" s="26"/>
      <c r="M96" s="26"/>
      <c r="P96" s="26"/>
    </row>
    <row r="97" spans="10:16" s="17" customFormat="1" x14ac:dyDescent="0.25">
      <c r="J97" s="26"/>
      <c r="L97" s="26"/>
      <c r="M97" s="26"/>
      <c r="P97" s="26"/>
    </row>
    <row r="98" spans="10:16" s="17" customFormat="1" x14ac:dyDescent="0.25">
      <c r="J98" s="26"/>
      <c r="L98" s="26"/>
      <c r="M98" s="26"/>
      <c r="P98" s="26"/>
    </row>
    <row r="99" spans="10:16" s="17" customFormat="1" x14ac:dyDescent="0.25">
      <c r="J99" s="26"/>
      <c r="L99" s="26"/>
      <c r="M99" s="26"/>
      <c r="P99" s="26"/>
    </row>
    <row r="100" spans="10:16" s="17" customFormat="1" x14ac:dyDescent="0.25">
      <c r="J100" s="26"/>
      <c r="L100" s="26"/>
      <c r="M100" s="26"/>
      <c r="P100" s="26"/>
    </row>
    <row r="101" spans="10:16" s="17" customFormat="1" x14ac:dyDescent="0.25">
      <c r="J101" s="26"/>
      <c r="L101" s="26"/>
      <c r="M101" s="26"/>
      <c r="P101" s="26"/>
    </row>
    <row r="102" spans="10:16" s="17" customFormat="1" x14ac:dyDescent="0.25">
      <c r="J102" s="26"/>
      <c r="L102" s="26"/>
      <c r="M102" s="26"/>
      <c r="P102" s="26"/>
    </row>
    <row r="103" spans="10:16" s="17" customFormat="1" x14ac:dyDescent="0.25">
      <c r="J103" s="26"/>
      <c r="L103" s="26"/>
      <c r="M103" s="26"/>
      <c r="P103" s="26"/>
    </row>
    <row r="104" spans="10:16" s="17" customFormat="1" x14ac:dyDescent="0.25">
      <c r="J104" s="26"/>
      <c r="L104" s="26"/>
      <c r="M104" s="26"/>
      <c r="P104" s="26"/>
    </row>
    <row r="105" spans="10:16" s="17" customFormat="1" x14ac:dyDescent="0.25">
      <c r="J105" s="26"/>
      <c r="L105" s="26"/>
      <c r="M105" s="26"/>
      <c r="P105" s="26"/>
    </row>
    <row r="106" spans="10:16" s="17" customFormat="1" x14ac:dyDescent="0.25">
      <c r="J106" s="26"/>
      <c r="L106" s="26"/>
      <c r="M106" s="26"/>
      <c r="P106" s="26"/>
    </row>
    <row r="107" spans="10:16" s="17" customFormat="1" x14ac:dyDescent="0.25">
      <c r="J107" s="26"/>
      <c r="L107" s="26"/>
      <c r="M107" s="26"/>
      <c r="P107" s="26"/>
    </row>
    <row r="108" spans="10:16" s="17" customFormat="1" x14ac:dyDescent="0.25">
      <c r="J108" s="26"/>
      <c r="L108" s="26"/>
      <c r="M108" s="26"/>
      <c r="P108" s="26"/>
    </row>
    <row r="109" spans="10:16" s="17" customFormat="1" x14ac:dyDescent="0.25">
      <c r="J109" s="26"/>
      <c r="L109" s="26"/>
      <c r="M109" s="26"/>
      <c r="P109" s="26"/>
    </row>
    <row r="110" spans="10:16" s="17" customFormat="1" x14ac:dyDescent="0.25">
      <c r="J110" s="26"/>
      <c r="L110" s="26"/>
      <c r="M110" s="26"/>
      <c r="P110" s="26"/>
    </row>
    <row r="111" spans="10:16" s="17" customFormat="1" x14ac:dyDescent="0.25">
      <c r="J111" s="26"/>
      <c r="L111" s="26"/>
      <c r="M111" s="26"/>
      <c r="P111" s="26"/>
    </row>
    <row r="112" spans="10:16" s="17" customFormat="1" x14ac:dyDescent="0.25">
      <c r="J112" s="26"/>
      <c r="L112" s="26"/>
      <c r="M112" s="26"/>
      <c r="P112" s="26"/>
    </row>
    <row r="113" spans="10:16" s="17" customFormat="1" x14ac:dyDescent="0.25">
      <c r="J113" s="26"/>
      <c r="L113" s="26"/>
      <c r="M113" s="26"/>
      <c r="P113" s="26"/>
    </row>
    <row r="114" spans="10:16" s="17" customFormat="1" x14ac:dyDescent="0.25">
      <c r="J114" s="26"/>
      <c r="L114" s="26"/>
      <c r="M114" s="26"/>
      <c r="P114" s="26"/>
    </row>
    <row r="115" spans="10:16" s="17" customFormat="1" x14ac:dyDescent="0.25">
      <c r="J115" s="26"/>
      <c r="L115" s="26"/>
      <c r="M115" s="26"/>
      <c r="P115" s="26"/>
    </row>
    <row r="116" spans="10:16" s="17" customFormat="1" x14ac:dyDescent="0.25">
      <c r="J116" s="26"/>
      <c r="L116" s="26"/>
      <c r="M116" s="26"/>
      <c r="P116" s="26"/>
    </row>
    <row r="117" spans="10:16" s="17" customFormat="1" x14ac:dyDescent="0.25">
      <c r="J117" s="26"/>
      <c r="L117" s="26"/>
      <c r="M117" s="26"/>
      <c r="P117" s="26"/>
    </row>
    <row r="118" spans="10:16" s="17" customFormat="1" x14ac:dyDescent="0.25">
      <c r="J118" s="26"/>
      <c r="L118" s="26"/>
      <c r="M118" s="26"/>
      <c r="P118" s="26"/>
    </row>
    <row r="119" spans="10:16" s="17" customFormat="1" x14ac:dyDescent="0.25">
      <c r="J119" s="26"/>
      <c r="L119" s="26"/>
      <c r="M119" s="26"/>
      <c r="P119" s="26"/>
    </row>
    <row r="120" spans="10:16" s="17" customFormat="1" x14ac:dyDescent="0.25">
      <c r="J120" s="26"/>
      <c r="L120" s="26"/>
      <c r="M120" s="26"/>
      <c r="P120" s="26"/>
    </row>
    <row r="121" spans="10:16" s="17" customFormat="1" x14ac:dyDescent="0.25">
      <c r="J121" s="26"/>
      <c r="L121" s="26"/>
      <c r="M121" s="26"/>
      <c r="P121" s="26"/>
    </row>
    <row r="122" spans="10:16" s="17" customFormat="1" x14ac:dyDescent="0.25">
      <c r="J122" s="26"/>
      <c r="L122" s="26"/>
      <c r="M122" s="26"/>
      <c r="P122" s="26"/>
    </row>
    <row r="123" spans="10:16" s="17" customFormat="1" x14ac:dyDescent="0.25">
      <c r="J123" s="26"/>
      <c r="L123" s="26"/>
      <c r="M123" s="26"/>
      <c r="P123" s="26"/>
    </row>
    <row r="124" spans="10:16" s="17" customFormat="1" x14ac:dyDescent="0.25">
      <c r="J124" s="26"/>
      <c r="L124" s="26"/>
      <c r="M124" s="26"/>
      <c r="P124" s="26"/>
    </row>
    <row r="125" spans="10:16" s="17" customFormat="1" x14ac:dyDescent="0.25">
      <c r="J125" s="26"/>
      <c r="L125" s="26"/>
      <c r="M125" s="26"/>
      <c r="P125" s="26"/>
    </row>
    <row r="126" spans="10:16" s="17" customFormat="1" x14ac:dyDescent="0.25">
      <c r="J126" s="26"/>
      <c r="L126" s="26"/>
      <c r="M126" s="26"/>
      <c r="P126" s="26"/>
    </row>
    <row r="127" spans="10:16" s="17" customFormat="1" x14ac:dyDescent="0.25">
      <c r="J127" s="26"/>
      <c r="L127" s="26"/>
      <c r="M127" s="26"/>
      <c r="P127" s="26"/>
    </row>
    <row r="128" spans="10:16" s="17" customFormat="1" x14ac:dyDescent="0.25">
      <c r="J128" s="26"/>
      <c r="L128" s="26"/>
      <c r="M128" s="26"/>
      <c r="P128" s="26"/>
    </row>
    <row r="129" spans="10:16" s="17" customFormat="1" x14ac:dyDescent="0.25">
      <c r="J129" s="26"/>
      <c r="L129" s="26"/>
      <c r="M129" s="26"/>
      <c r="P129" s="26"/>
    </row>
    <row r="130" spans="10:16" s="17" customFormat="1" x14ac:dyDescent="0.25">
      <c r="J130" s="26"/>
      <c r="L130" s="26"/>
      <c r="M130" s="26"/>
      <c r="P130" s="26"/>
    </row>
    <row r="131" spans="10:16" s="17" customFormat="1" x14ac:dyDescent="0.25">
      <c r="J131" s="26"/>
      <c r="L131" s="26"/>
      <c r="M131" s="26"/>
      <c r="P131" s="26"/>
    </row>
    <row r="132" spans="10:16" s="17" customFormat="1" x14ac:dyDescent="0.25">
      <c r="J132" s="26"/>
      <c r="L132" s="26"/>
      <c r="M132" s="26"/>
      <c r="P132" s="26"/>
    </row>
    <row r="133" spans="10:16" s="17" customFormat="1" x14ac:dyDescent="0.25">
      <c r="J133" s="26"/>
      <c r="L133" s="26"/>
      <c r="M133" s="26"/>
      <c r="P133" s="26"/>
    </row>
    <row r="134" spans="10:16" s="17" customFormat="1" x14ac:dyDescent="0.25">
      <c r="J134" s="26"/>
      <c r="L134" s="26"/>
      <c r="M134" s="26"/>
      <c r="P134" s="26"/>
    </row>
    <row r="135" spans="10:16" s="17" customFormat="1" x14ac:dyDescent="0.25">
      <c r="J135" s="26"/>
      <c r="L135" s="26"/>
      <c r="M135" s="26"/>
      <c r="P135" s="26"/>
    </row>
    <row r="136" spans="10:16" s="17" customFormat="1" x14ac:dyDescent="0.25">
      <c r="J136" s="26"/>
      <c r="L136" s="26"/>
      <c r="M136" s="26"/>
      <c r="P136" s="26"/>
    </row>
    <row r="137" spans="10:16" s="17" customFormat="1" x14ac:dyDescent="0.25">
      <c r="J137" s="26"/>
      <c r="L137" s="26"/>
      <c r="M137" s="26"/>
      <c r="P137" s="26"/>
    </row>
    <row r="138" spans="10:16" s="17" customFormat="1" x14ac:dyDescent="0.25">
      <c r="J138" s="26"/>
      <c r="L138" s="26"/>
      <c r="M138" s="26"/>
      <c r="P138" s="26"/>
    </row>
    <row r="139" spans="10:16" s="17" customFormat="1" x14ac:dyDescent="0.25">
      <c r="J139" s="26"/>
      <c r="L139" s="26"/>
      <c r="M139" s="26"/>
      <c r="P139" s="26"/>
    </row>
    <row r="140" spans="10:16" s="17" customFormat="1" x14ac:dyDescent="0.25">
      <c r="J140" s="26"/>
      <c r="L140" s="26"/>
      <c r="M140" s="26"/>
      <c r="P140" s="26"/>
    </row>
    <row r="141" spans="10:16" s="17" customFormat="1" x14ac:dyDescent="0.25">
      <c r="J141" s="26"/>
      <c r="L141" s="26"/>
      <c r="M141" s="26"/>
      <c r="P141" s="26"/>
    </row>
    <row r="142" spans="10:16" s="17" customFormat="1" x14ac:dyDescent="0.25">
      <c r="J142" s="26"/>
      <c r="L142" s="26"/>
      <c r="M142" s="26"/>
      <c r="P142" s="26"/>
    </row>
    <row r="143" spans="10:16" s="17" customFormat="1" x14ac:dyDescent="0.25">
      <c r="J143" s="26"/>
      <c r="L143" s="26"/>
      <c r="M143" s="26"/>
      <c r="P143" s="26"/>
    </row>
    <row r="144" spans="10:16" s="17" customFormat="1" x14ac:dyDescent="0.25">
      <c r="J144" s="26"/>
      <c r="L144" s="26"/>
      <c r="M144" s="26"/>
      <c r="P144" s="26"/>
    </row>
    <row r="145" spans="10:16" s="17" customFormat="1" x14ac:dyDescent="0.25">
      <c r="J145" s="26"/>
      <c r="L145" s="26"/>
      <c r="M145" s="26"/>
      <c r="P145" s="26"/>
    </row>
    <row r="146" spans="10:16" s="17" customFormat="1" x14ac:dyDescent="0.25">
      <c r="J146" s="26"/>
      <c r="L146" s="26"/>
      <c r="M146" s="26"/>
      <c r="P146" s="26"/>
    </row>
    <row r="147" spans="10:16" s="17" customFormat="1" x14ac:dyDescent="0.25">
      <c r="J147" s="26"/>
      <c r="L147" s="26"/>
      <c r="M147" s="26"/>
      <c r="P147" s="26"/>
    </row>
    <row r="148" spans="10:16" s="17" customFormat="1" x14ac:dyDescent="0.25">
      <c r="J148" s="26"/>
      <c r="L148" s="26"/>
      <c r="M148" s="26"/>
      <c r="P148" s="26"/>
    </row>
    <row r="149" spans="10:16" s="17" customFormat="1" x14ac:dyDescent="0.25">
      <c r="J149" s="26"/>
      <c r="L149" s="26"/>
      <c r="M149" s="26"/>
      <c r="P149" s="26"/>
    </row>
    <row r="150" spans="10:16" s="17" customFormat="1" x14ac:dyDescent="0.25">
      <c r="J150" s="26"/>
      <c r="L150" s="26"/>
      <c r="M150" s="26"/>
      <c r="P150" s="26"/>
    </row>
    <row r="151" spans="10:16" s="17" customFormat="1" x14ac:dyDescent="0.25">
      <c r="J151" s="26"/>
      <c r="L151" s="26"/>
      <c r="M151" s="26"/>
      <c r="P151" s="26"/>
    </row>
    <row r="152" spans="10:16" s="17" customFormat="1" x14ac:dyDescent="0.25">
      <c r="J152" s="26"/>
      <c r="L152" s="26"/>
      <c r="M152" s="26"/>
      <c r="P152" s="26"/>
    </row>
    <row r="153" spans="10:16" s="17" customFormat="1" x14ac:dyDescent="0.25">
      <c r="J153" s="26"/>
      <c r="L153" s="26"/>
      <c r="M153" s="26"/>
      <c r="P153" s="26"/>
    </row>
    <row r="154" spans="10:16" s="17" customFormat="1" x14ac:dyDescent="0.25">
      <c r="J154" s="26"/>
      <c r="L154" s="26"/>
      <c r="M154" s="26"/>
      <c r="P154" s="26"/>
    </row>
    <row r="155" spans="10:16" s="17" customFormat="1" x14ac:dyDescent="0.25">
      <c r="J155" s="26"/>
      <c r="L155" s="26"/>
      <c r="M155" s="26"/>
      <c r="P155" s="26"/>
    </row>
    <row r="156" spans="10:16" s="17" customFormat="1" x14ac:dyDescent="0.25">
      <c r="J156" s="26"/>
      <c r="L156" s="26"/>
      <c r="M156" s="26"/>
      <c r="P156" s="26"/>
    </row>
    <row r="157" spans="10:16" s="17" customFormat="1" x14ac:dyDescent="0.25">
      <c r="J157" s="26"/>
      <c r="L157" s="26"/>
      <c r="M157" s="26"/>
      <c r="P157" s="26"/>
    </row>
    <row r="158" spans="10:16" s="17" customFormat="1" x14ac:dyDescent="0.25">
      <c r="J158" s="26"/>
      <c r="L158" s="26"/>
      <c r="M158" s="26"/>
      <c r="P158" s="26"/>
    </row>
    <row r="159" spans="10:16" s="17" customFormat="1" x14ac:dyDescent="0.25">
      <c r="J159" s="26"/>
      <c r="L159" s="26"/>
      <c r="M159" s="26"/>
      <c r="P159" s="26"/>
    </row>
    <row r="160" spans="10:16" s="17" customFormat="1" x14ac:dyDescent="0.25">
      <c r="J160" s="26"/>
      <c r="L160" s="26"/>
      <c r="M160" s="26"/>
      <c r="P160" s="26"/>
    </row>
    <row r="161" spans="10:16" s="17" customFormat="1" x14ac:dyDescent="0.25">
      <c r="J161" s="26"/>
      <c r="L161" s="26"/>
      <c r="M161" s="26"/>
      <c r="P161" s="26"/>
    </row>
    <row r="162" spans="10:16" s="17" customFormat="1" x14ac:dyDescent="0.25">
      <c r="J162" s="26"/>
      <c r="L162" s="26"/>
      <c r="M162" s="26"/>
      <c r="P162" s="26"/>
    </row>
    <row r="163" spans="10:16" s="17" customFormat="1" x14ac:dyDescent="0.25">
      <c r="J163" s="26"/>
      <c r="L163" s="26"/>
      <c r="M163" s="26"/>
      <c r="P163" s="26"/>
    </row>
    <row r="164" spans="10:16" s="17" customFormat="1" x14ac:dyDescent="0.25">
      <c r="J164" s="26"/>
      <c r="L164" s="26"/>
      <c r="M164" s="26"/>
      <c r="P164" s="26"/>
    </row>
    <row r="165" spans="10:16" s="17" customFormat="1" x14ac:dyDescent="0.25">
      <c r="J165" s="26"/>
      <c r="L165" s="26"/>
      <c r="M165" s="26"/>
      <c r="P165" s="26"/>
    </row>
    <row r="166" spans="10:16" s="17" customFormat="1" x14ac:dyDescent="0.25">
      <c r="J166" s="26"/>
      <c r="L166" s="26"/>
      <c r="M166" s="26"/>
      <c r="P166" s="26"/>
    </row>
    <row r="167" spans="10:16" s="17" customFormat="1" x14ac:dyDescent="0.25">
      <c r="J167" s="26"/>
      <c r="L167" s="26"/>
      <c r="M167" s="26"/>
      <c r="P167" s="26"/>
    </row>
    <row r="168" spans="10:16" s="17" customFormat="1" x14ac:dyDescent="0.25">
      <c r="J168" s="26"/>
      <c r="L168" s="26"/>
      <c r="M168" s="26"/>
      <c r="P168" s="26"/>
    </row>
    <row r="169" spans="10:16" s="17" customFormat="1" x14ac:dyDescent="0.25">
      <c r="J169" s="26"/>
      <c r="L169" s="26"/>
      <c r="M169" s="26"/>
      <c r="P169" s="26"/>
    </row>
    <row r="170" spans="10:16" s="17" customFormat="1" x14ac:dyDescent="0.25">
      <c r="J170" s="26"/>
      <c r="L170" s="26"/>
      <c r="M170" s="26"/>
      <c r="P170" s="26"/>
    </row>
    <row r="171" spans="10:16" s="17" customFormat="1" x14ac:dyDescent="0.25">
      <c r="J171" s="26"/>
      <c r="L171" s="26"/>
      <c r="M171" s="26"/>
      <c r="P171" s="26"/>
    </row>
    <row r="172" spans="10:16" s="17" customFormat="1" x14ac:dyDescent="0.25">
      <c r="J172" s="26"/>
      <c r="L172" s="26"/>
      <c r="M172" s="26"/>
      <c r="P172" s="26"/>
    </row>
    <row r="173" spans="10:16" s="17" customFormat="1" x14ac:dyDescent="0.25">
      <c r="J173" s="26"/>
      <c r="L173" s="26"/>
      <c r="M173" s="26"/>
      <c r="P173" s="26"/>
    </row>
    <row r="174" spans="10:16" s="17" customFormat="1" x14ac:dyDescent="0.25">
      <c r="J174" s="26"/>
      <c r="L174" s="26"/>
      <c r="M174" s="26"/>
      <c r="P174" s="26"/>
    </row>
    <row r="175" spans="10:16" s="17" customFormat="1" x14ac:dyDescent="0.25">
      <c r="J175" s="26"/>
      <c r="L175" s="26"/>
      <c r="M175" s="26"/>
      <c r="P175" s="26"/>
    </row>
  </sheetData>
  <mergeCells count="14">
    <mergeCell ref="P4:P5"/>
    <mergeCell ref="H4:H5"/>
    <mergeCell ref="A4:A5"/>
    <mergeCell ref="B4:B5"/>
    <mergeCell ref="D4:D5"/>
    <mergeCell ref="E4:E5"/>
    <mergeCell ref="F4:G4"/>
    <mergeCell ref="C4:C5"/>
    <mergeCell ref="O4:O5"/>
    <mergeCell ref="I4:I5"/>
    <mergeCell ref="J4:J5"/>
    <mergeCell ref="K4:K5"/>
    <mergeCell ref="L4:L5"/>
    <mergeCell ref="N4:N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9228-927B-4B72-BBC8-BA172D247EAB}">
  <dimension ref="A1:BV7"/>
  <sheetViews>
    <sheetView showGridLines="0" tabSelected="1" view="pageBreakPreview" zoomScaleNormal="80" zoomScaleSheetLayoutView="100" workbookViewId="0">
      <selection activeCell="L6" sqref="L6"/>
    </sheetView>
  </sheetViews>
  <sheetFormatPr defaultColWidth="9.140625" defaultRowHeight="15" x14ac:dyDescent="0.25"/>
  <cols>
    <col min="1" max="2" width="14.42578125" style="26" customWidth="1"/>
    <col min="3" max="3" width="22" style="26" customWidth="1"/>
    <col min="4" max="4" width="41.85546875" style="26" customWidth="1"/>
    <col min="5" max="5" width="27.42578125" style="26" customWidth="1"/>
    <col min="6" max="6" width="28.28515625" style="26" customWidth="1"/>
    <col min="7" max="8" width="27.140625" style="26" customWidth="1"/>
    <col min="9" max="9" width="35.5703125" style="26" customWidth="1"/>
    <col min="10" max="13" width="22" style="26" customWidth="1"/>
    <col min="14" max="15" width="32.7109375" style="26" customWidth="1"/>
    <col min="16" max="16" width="18.42578125" style="26" customWidth="1"/>
    <col min="17" max="17" width="13.140625" style="26" customWidth="1"/>
    <col min="18" max="21" width="18.42578125" style="26" customWidth="1"/>
    <col min="22" max="22" width="26.42578125" style="26" customWidth="1"/>
    <col min="23" max="23" width="24.42578125" style="26" customWidth="1"/>
    <col min="24" max="24" width="29.5703125" style="26" customWidth="1"/>
    <col min="25" max="25" width="24.42578125" style="26" customWidth="1"/>
    <col min="26" max="26" width="29.5703125" style="26" customWidth="1"/>
    <col min="27" max="27" width="22" style="26" customWidth="1"/>
    <col min="28" max="28" width="40.140625" style="26" customWidth="1"/>
    <col min="29" max="29" width="38.140625" style="26" customWidth="1"/>
    <col min="30" max="30" width="34.42578125" style="26" customWidth="1"/>
    <col min="31" max="31" width="36.42578125" style="26" customWidth="1"/>
    <col min="32" max="33" width="40.140625" style="26" customWidth="1"/>
    <col min="34" max="34" width="22" style="26" customWidth="1"/>
    <col min="35" max="35" width="31.140625" style="26" customWidth="1"/>
    <col min="36" max="36" width="32.85546875" style="26" customWidth="1"/>
    <col min="37" max="37" width="14.85546875" style="26" customWidth="1"/>
    <col min="38" max="38" width="32.85546875" style="26" customWidth="1"/>
    <col min="39" max="39" width="33.42578125" style="26" customWidth="1"/>
    <col min="40" max="40" width="24.140625" style="26" customWidth="1"/>
    <col min="41" max="42" width="37" style="26" customWidth="1"/>
    <col min="43" max="43" width="14.85546875" style="26" customWidth="1"/>
    <col min="44" max="44" width="21.42578125" style="26" customWidth="1"/>
    <col min="45" max="45" width="43.42578125" style="26" customWidth="1"/>
    <col min="46" max="46" width="24.140625" style="26" customWidth="1"/>
    <col min="47" max="47" width="24.28515625" style="26" customWidth="1"/>
    <col min="48" max="48" width="43" style="26" customWidth="1"/>
    <col min="49" max="49" width="24.42578125" style="26" customWidth="1"/>
    <col min="50" max="50" width="39.140625" style="26" customWidth="1"/>
    <col min="51" max="51" width="27.140625" style="26" customWidth="1"/>
    <col min="52" max="52" width="24.42578125" style="26" customWidth="1"/>
    <col min="53" max="54" width="24.140625" style="26" customWidth="1"/>
    <col min="55" max="57" width="31" style="26" customWidth="1"/>
    <col min="58" max="58" width="24.140625" style="26" customWidth="1"/>
    <col min="59" max="60" width="30.42578125" style="26" customWidth="1"/>
    <col min="61" max="61" width="14.85546875" style="26" customWidth="1"/>
    <col min="62" max="64" width="35.85546875" style="26" customWidth="1"/>
    <col min="65" max="65" width="22.85546875" style="26" customWidth="1"/>
    <col min="66" max="66" width="16" style="26" customWidth="1"/>
    <col min="67" max="67" width="24.5703125" style="26" customWidth="1"/>
    <col min="68" max="68" width="22.85546875" style="26" customWidth="1"/>
    <col min="69" max="69" width="16" style="26" customWidth="1"/>
    <col min="70" max="72" width="24.5703125" style="26" customWidth="1"/>
    <col min="73" max="73" width="35.85546875" style="26" customWidth="1"/>
    <col min="74" max="74" width="27.42578125" style="26" customWidth="1"/>
    <col min="75" max="88" width="9" style="26" customWidth="1"/>
    <col min="89" max="16384" width="9.140625" style="26"/>
  </cols>
  <sheetData>
    <row r="1" spans="1:74" ht="18.75" customHeight="1" x14ac:dyDescent="0.25">
      <c r="A1" s="96" t="s">
        <v>12</v>
      </c>
      <c r="B1" s="96"/>
      <c r="C1" s="98"/>
      <c r="D1" s="98"/>
      <c r="E1" s="98"/>
      <c r="F1" s="98"/>
      <c r="G1" s="98"/>
      <c r="H1" s="98"/>
      <c r="I1" s="98"/>
      <c r="P1" s="97"/>
      <c r="Q1" s="97"/>
      <c r="R1" s="97"/>
      <c r="S1" s="97"/>
      <c r="T1" s="97"/>
      <c r="U1" s="97"/>
      <c r="V1" s="97"/>
      <c r="W1" s="97"/>
      <c r="X1" s="97"/>
      <c r="Y1" s="83"/>
      <c r="Z1" s="83"/>
      <c r="AA1" s="98"/>
      <c r="AB1" s="98"/>
      <c r="AC1" s="98"/>
      <c r="AD1" s="98"/>
    </row>
    <row r="2" spans="1:74" ht="18.75" x14ac:dyDescent="0.25">
      <c r="C2" s="99"/>
      <c r="D2" s="99"/>
      <c r="E2" s="99"/>
      <c r="F2" s="99"/>
      <c r="G2" s="99"/>
      <c r="H2" s="99"/>
      <c r="I2" s="99"/>
      <c r="P2" s="62"/>
      <c r="Q2" s="62"/>
      <c r="R2" s="62"/>
      <c r="S2" s="83"/>
      <c r="T2" s="83"/>
      <c r="U2" s="83"/>
      <c r="V2" s="62"/>
      <c r="W2" s="62"/>
      <c r="X2" s="62"/>
      <c r="Y2" s="62"/>
      <c r="Z2" s="62"/>
      <c r="AA2" s="99"/>
      <c r="AB2" s="99"/>
      <c r="AC2" s="99"/>
      <c r="AD2" s="99"/>
    </row>
    <row r="3" spans="1:74" s="60" customFormat="1" ht="18.75" x14ac:dyDescent="0.25">
      <c r="A3" s="63" t="s">
        <v>31</v>
      </c>
      <c r="C3" s="63"/>
      <c r="D3" s="63"/>
      <c r="E3" s="63"/>
      <c r="F3" s="63"/>
      <c r="G3" s="63"/>
      <c r="H3" s="63"/>
      <c r="I3" s="63"/>
      <c r="J3" s="63"/>
      <c r="K3" s="63"/>
      <c r="L3" s="63"/>
      <c r="M3" s="63"/>
      <c r="N3" s="63"/>
      <c r="O3" s="63"/>
      <c r="P3" s="63" t="s">
        <v>30</v>
      </c>
      <c r="Q3" s="63"/>
      <c r="R3" s="63"/>
      <c r="S3" s="62"/>
      <c r="T3" s="62"/>
      <c r="U3" s="62"/>
      <c r="V3" s="63"/>
      <c r="W3" s="63"/>
      <c r="X3" s="63"/>
      <c r="Y3" s="63"/>
      <c r="Z3" s="63"/>
      <c r="AA3" s="63"/>
      <c r="AB3" s="63"/>
      <c r="AC3" s="63"/>
      <c r="AD3" s="63"/>
      <c r="AE3" s="63"/>
      <c r="AF3" s="63"/>
      <c r="AG3" s="63"/>
      <c r="AH3" s="63"/>
      <c r="AJ3" s="63"/>
      <c r="AK3" s="63" t="s">
        <v>29</v>
      </c>
      <c r="AM3" s="63"/>
      <c r="AN3" s="63"/>
      <c r="AO3" s="63"/>
      <c r="AP3" s="63"/>
      <c r="AQ3" s="63" t="s">
        <v>7</v>
      </c>
      <c r="AU3" s="63"/>
      <c r="AV3" s="63"/>
      <c r="AW3" s="63"/>
      <c r="AX3" s="63"/>
      <c r="AY3" s="63"/>
      <c r="AZ3" s="63"/>
      <c r="BA3" s="63"/>
      <c r="BB3" s="63"/>
      <c r="BC3" s="63"/>
      <c r="BD3" s="63"/>
      <c r="BE3" s="63"/>
      <c r="BF3" s="63"/>
      <c r="BG3" s="63"/>
      <c r="BH3" s="63"/>
      <c r="BI3" s="63" t="s">
        <v>10</v>
      </c>
      <c r="BK3" s="63"/>
      <c r="BL3" s="63"/>
      <c r="BM3" s="63" t="s">
        <v>102</v>
      </c>
      <c r="BP3" s="63"/>
      <c r="BU3" s="63" t="s">
        <v>40</v>
      </c>
    </row>
    <row r="4" spans="1:74" s="50" customFormat="1" x14ac:dyDescent="0.25">
      <c r="A4" s="32">
        <v>1</v>
      </c>
      <c r="B4" s="32">
        <f>A4+1</f>
        <v>2</v>
      </c>
      <c r="C4" s="32">
        <f>B4+1</f>
        <v>3</v>
      </c>
      <c r="D4" s="32">
        <f t="shared" ref="D4:L4" si="0">C4+1</f>
        <v>4</v>
      </c>
      <c r="E4" s="32">
        <f t="shared" si="0"/>
        <v>5</v>
      </c>
      <c r="F4" s="32">
        <f t="shared" si="0"/>
        <v>6</v>
      </c>
      <c r="G4" s="32">
        <f t="shared" si="0"/>
        <v>7</v>
      </c>
      <c r="H4" s="32">
        <f>G4+1</f>
        <v>8</v>
      </c>
      <c r="I4" s="32">
        <f t="shared" si="0"/>
        <v>9</v>
      </c>
      <c r="J4" s="32">
        <f t="shared" si="0"/>
        <v>10</v>
      </c>
      <c r="K4" s="32">
        <f t="shared" si="0"/>
        <v>11</v>
      </c>
      <c r="L4" s="32">
        <f t="shared" si="0"/>
        <v>12</v>
      </c>
      <c r="M4" s="32">
        <f>L4+1</f>
        <v>13</v>
      </c>
      <c r="N4" s="32">
        <f t="shared" ref="N4" si="1">M4+1</f>
        <v>14</v>
      </c>
      <c r="O4" s="32">
        <f t="shared" ref="O4" si="2">N4+1</f>
        <v>15</v>
      </c>
      <c r="P4" s="32">
        <f t="shared" ref="P4" si="3">O4+1</f>
        <v>16</v>
      </c>
      <c r="Q4" s="32">
        <f t="shared" ref="Q4:W4" si="4">P4+1</f>
        <v>17</v>
      </c>
      <c r="R4" s="32">
        <f t="shared" si="4"/>
        <v>18</v>
      </c>
      <c r="S4" s="32">
        <f t="shared" si="4"/>
        <v>19</v>
      </c>
      <c r="T4" s="32">
        <f t="shared" si="4"/>
        <v>20</v>
      </c>
      <c r="U4" s="32">
        <f t="shared" si="4"/>
        <v>21</v>
      </c>
      <c r="V4" s="32">
        <f t="shared" si="4"/>
        <v>22</v>
      </c>
      <c r="W4" s="32">
        <f t="shared" si="4"/>
        <v>23</v>
      </c>
      <c r="X4" s="32">
        <f t="shared" ref="X4" si="5">W4+1</f>
        <v>24</v>
      </c>
      <c r="Y4" s="32">
        <f>X4+1</f>
        <v>25</v>
      </c>
      <c r="Z4" s="32">
        <f t="shared" ref="Z4" si="6">Y4+1</f>
        <v>26</v>
      </c>
      <c r="AA4" s="32">
        <f>Z4+1</f>
        <v>27</v>
      </c>
      <c r="AB4" s="32">
        <f t="shared" ref="AB4" si="7">AA4+1</f>
        <v>28</v>
      </c>
      <c r="AC4" s="32">
        <f>AB4+1</f>
        <v>29</v>
      </c>
      <c r="AD4" s="32">
        <f>AC4+1</f>
        <v>30</v>
      </c>
      <c r="AE4" s="32">
        <f>AD4+1</f>
        <v>31</v>
      </c>
      <c r="AF4" s="32">
        <f t="shared" ref="AF4:AH4" si="8">AE4+1</f>
        <v>32</v>
      </c>
      <c r="AG4" s="32">
        <f t="shared" si="8"/>
        <v>33</v>
      </c>
      <c r="AH4" s="32">
        <f t="shared" si="8"/>
        <v>34</v>
      </c>
      <c r="AI4" s="32">
        <f t="shared" ref="AI4" si="9">AH4+1</f>
        <v>35</v>
      </c>
      <c r="AJ4" s="32">
        <f t="shared" ref="AJ4" si="10">AI4+1</f>
        <v>36</v>
      </c>
      <c r="AK4" s="32">
        <f>AJ4+1</f>
        <v>37</v>
      </c>
      <c r="AL4" s="32">
        <f>AK4+1</f>
        <v>38</v>
      </c>
      <c r="AM4" s="32">
        <f t="shared" ref="AM4" si="11">AL4+1</f>
        <v>39</v>
      </c>
      <c r="AN4" s="32">
        <f t="shared" ref="AN4" si="12">AM4+1</f>
        <v>40</v>
      </c>
      <c r="AO4" s="32">
        <f t="shared" ref="AO4" si="13">AN4+1</f>
        <v>41</v>
      </c>
      <c r="AP4" s="32">
        <f t="shared" ref="AP4" si="14">AO4+1</f>
        <v>42</v>
      </c>
      <c r="AQ4" s="32">
        <f t="shared" ref="AQ4" si="15">AP4+1</f>
        <v>43</v>
      </c>
      <c r="AR4" s="32">
        <f t="shared" ref="AR4" si="16">AQ4+1</f>
        <v>44</v>
      </c>
      <c r="AS4" s="32">
        <f t="shared" ref="AS4" si="17">AR4+1</f>
        <v>45</v>
      </c>
      <c r="AT4" s="32">
        <f t="shared" ref="AT4" si="18">AS4+1</f>
        <v>46</v>
      </c>
      <c r="AU4" s="32">
        <f t="shared" ref="AU4" si="19">AT4+1</f>
        <v>47</v>
      </c>
      <c r="AV4" s="32">
        <f t="shared" ref="AV4" si="20">AU4+1</f>
        <v>48</v>
      </c>
      <c r="AW4" s="32">
        <f t="shared" ref="AW4" si="21">AV4+1</f>
        <v>49</v>
      </c>
      <c r="AX4" s="32">
        <f t="shared" ref="AX4" si="22">AW4+1</f>
        <v>50</v>
      </c>
      <c r="AY4" s="32">
        <f t="shared" ref="AY4" si="23">AX4+1</f>
        <v>51</v>
      </c>
      <c r="AZ4" s="32">
        <f t="shared" ref="AZ4" si="24">AY4+1</f>
        <v>52</v>
      </c>
      <c r="BA4" s="32">
        <f t="shared" ref="BA4" si="25">AZ4+1</f>
        <v>53</v>
      </c>
      <c r="BB4" s="32">
        <f t="shared" ref="BB4" si="26">BA4+1</f>
        <v>54</v>
      </c>
      <c r="BC4" s="32">
        <f t="shared" ref="BC4" si="27">BB4+1</f>
        <v>55</v>
      </c>
      <c r="BD4" s="32">
        <f t="shared" ref="BD4" si="28">BC4+1</f>
        <v>56</v>
      </c>
      <c r="BE4" s="32">
        <f t="shared" ref="BE4" si="29">BD4+1</f>
        <v>57</v>
      </c>
      <c r="BF4" s="32">
        <f>BE4+1</f>
        <v>58</v>
      </c>
      <c r="BG4" s="32" t="s">
        <v>232</v>
      </c>
      <c r="BH4" s="32" t="s">
        <v>233</v>
      </c>
      <c r="BI4" s="32">
        <v>60</v>
      </c>
      <c r="BJ4" s="32">
        <f t="shared" ref="BJ4" si="30">BI4+1</f>
        <v>61</v>
      </c>
      <c r="BK4" s="32">
        <f t="shared" ref="BK4" si="31">BJ4+1</f>
        <v>62</v>
      </c>
      <c r="BL4" s="32">
        <f t="shared" ref="BL4" si="32">BK4+1</f>
        <v>63</v>
      </c>
      <c r="BM4" s="32">
        <f t="shared" ref="BM4" si="33">BL4+1</f>
        <v>64</v>
      </c>
      <c r="BN4" s="32">
        <f t="shared" ref="BN4" si="34">BM4+1</f>
        <v>65</v>
      </c>
      <c r="BO4" s="32">
        <f t="shared" ref="BO4:BP4" si="35">BN4+1</f>
        <v>66</v>
      </c>
      <c r="BP4" s="32">
        <f t="shared" si="35"/>
        <v>67</v>
      </c>
      <c r="BQ4" s="32">
        <f t="shared" ref="BQ4" si="36">BP4+1</f>
        <v>68</v>
      </c>
      <c r="BR4" s="32" t="s">
        <v>234</v>
      </c>
      <c r="BS4" s="32" t="s">
        <v>235</v>
      </c>
      <c r="BT4" s="32" t="s">
        <v>236</v>
      </c>
      <c r="BU4" s="32" t="s">
        <v>237</v>
      </c>
      <c r="BV4" s="32">
        <v>71</v>
      </c>
    </row>
    <row r="5" spans="1:74" s="89" customFormat="1" ht="32.450000000000003" customHeight="1" x14ac:dyDescent="0.25">
      <c r="A5" s="47"/>
      <c r="B5" s="47"/>
      <c r="C5" s="47"/>
      <c r="D5" s="47" t="str">
        <f>CONCATENATE("IF S4AQ",A4," == 1 &amp; S4Q",C4," == 2")</f>
        <v>IF S4AQ1 == 1 &amp; S4Q3 == 2</v>
      </c>
      <c r="E5" s="47" t="str">
        <f>CONCATENATE("IF S4AQ",A4," == 1 &amp; S4Q",C4," == 1")</f>
        <v>IF S4AQ1 == 1 &amp; S4Q3 == 1</v>
      </c>
      <c r="F5" s="47" t="str">
        <f>CONCATENATE("IF S4AQ",A4," == 1 &amp; S4Q",C4," == 1")</f>
        <v>IF S4AQ1 == 1 &amp; S4Q3 == 1</v>
      </c>
      <c r="G5" s="47" t="str">
        <f>CONCATENATE("IF S4AQ",A4," == 1 &amp; S4Q",C4," == 1")</f>
        <v>IF S4AQ1 == 1 &amp; S4Q3 == 1</v>
      </c>
      <c r="H5" s="47" t="str">
        <f>CONCATENATE("IF S4AQ",A4," == 1 &amp; S4Q",C4," == 1")</f>
        <v>IF S4AQ1 == 1 &amp; S4Q3 == 1</v>
      </c>
      <c r="I5" s="88" t="str">
        <f>CONCATENATE("(IF S4AQ",D4," == 1 &amp; S4AQ",H4," ==2) OR (IF S4AQ",A4," == 2 &amp; S4AQ",C4," == 1)")</f>
        <v>(IF S4AQ4 == 1 &amp; S4AQ8 ==2) OR (IF S4AQ1 == 2 &amp; S4AQ3 == 1)</v>
      </c>
      <c r="J5" s="47" t="str">
        <f>CONCATENATE("IF S4AQ",C4," == 1")</f>
        <v>IF S4AQ3 == 1</v>
      </c>
      <c r="K5" s="47" t="str">
        <f>CONCATENATE("IF S4AQ",C4," == 1")</f>
        <v>IF S4AQ3 == 1</v>
      </c>
      <c r="L5" s="47" t="str">
        <f>CONCATENATE("IF S4AQ",C4," == 1")</f>
        <v>IF S4AQ3 == 1</v>
      </c>
      <c r="M5" s="47" t="str">
        <f>CONCATENATE("IF S4AQ",C4," == 1")</f>
        <v>IF S4AQ3 == 1</v>
      </c>
      <c r="N5" s="47" t="str">
        <f>CONCATENATE("IF S4AQ",C4," == 1 &amp; S4AQ",M4," == 1")</f>
        <v>IF S4AQ3 == 1 &amp; S4AQ13 == 1</v>
      </c>
      <c r="O5" s="47" t="str">
        <f>CONCATENATE("IF S4AQ",C4," == 1 &amp; S4AQ",M4," == 2")</f>
        <v>IF S4AQ3 == 1 &amp; S4AQ13 == 2</v>
      </c>
      <c r="P5" s="88" t="str">
        <f>CONCATENATE("IF PRELOADED OR S2Q",'2.Basic Information RDD'!B2," == 1")</f>
        <v>IF PRELOADED OR S2Q2 == 1</v>
      </c>
      <c r="Q5" s="88"/>
      <c r="R5" s="88" t="str">
        <f>CONCATENATE("IF S4AQ",P4," == 2")</f>
        <v>IF S4AQ16 == 2</v>
      </c>
      <c r="S5" s="88" t="str">
        <f>CONCATENATE("IF S4AQ",R4," == 2")</f>
        <v>IF S4AQ18 == 2</v>
      </c>
      <c r="T5" s="88" t="str">
        <f>CONCATENATE("IF S4AQ",P4," == 2")</f>
        <v>IF S4AQ16 == 2</v>
      </c>
      <c r="U5" s="88" t="str">
        <f>CONCATENATE("IF S4AQ",P4," == 2")</f>
        <v>IF S4AQ16 == 2</v>
      </c>
      <c r="V5" s="88" t="str">
        <f>CONCATENATE("IF S4AQ",P4," == 2")</f>
        <v>IF S4AQ16 == 2</v>
      </c>
      <c r="W5" s="88" t="str">
        <f>CONCATENATE("IF S4AQ",R4," == 2")</f>
        <v>IF S4AQ18 == 2</v>
      </c>
      <c r="X5" s="88" t="str">
        <f>CONCATENATE("IF S4AQ",R4," == 2 &amp; S4AQ",W4," == 1")</f>
        <v>IF S4AQ18 == 2 &amp; S4AQ23 == 1</v>
      </c>
      <c r="Y5" s="88" t="str">
        <f>CONCATENATE("IF S4AQ",R4," == 2")</f>
        <v>IF S4AQ18 == 2</v>
      </c>
      <c r="Z5" s="88" t="str">
        <f>CONCATENATE("IF S4AQ",R4," == 2 &amp; S4AQ",Y4," == 1")</f>
        <v>IF S4AQ18 == 2 &amp; S4AQ25 == 1</v>
      </c>
      <c r="AA5" s="88" t="str">
        <f>CONCATENATE("IF S4AQ",P4," == 2")</f>
        <v>IF S4AQ16 == 2</v>
      </c>
      <c r="AB5" s="88" t="str">
        <f>CONCATENATE("(IF S4AQ",Y4," == 1 &amp; S4AQ",AA4," == 2) OR (IF S4AQ",Q4," == 1 &amp; S4AQ",AA4," == 2)")</f>
        <v>(IF S4AQ25 == 1 &amp; S4AQ27 == 2) OR (IF S4AQ17 == 1 &amp; S4AQ27 == 2)</v>
      </c>
      <c r="AC5" s="88" t="str">
        <f>CONCATENATE("(IF S4AQ",Y4," == 1 &amp; S4AQ",AA4," == 1) OR (IF S4AQ",Q4," == 1 &amp; S4AQ",AA4," == 1)")</f>
        <v>(IF S4AQ25 == 1 &amp; S4AQ27 == 1) OR (IF S4AQ17 == 1 &amp; S4AQ27 == 1)</v>
      </c>
      <c r="AD5" s="47" t="str">
        <f>CONCATENATE("IF S4AQ",AC4," == 2")</f>
        <v>IF S4AQ29 == 2</v>
      </c>
      <c r="AE5" s="88" t="str">
        <f>CONCATENATE("(IF S4AQ",AA4," == 1 &amp; S4AQ",AC4," == 1) OR (IF S4AQ",R4," == 1 &amp; S4AQ",AC4," == 1)")</f>
        <v>(IF S4AQ27 == 1 &amp; S4AQ29 == 1) OR (IF S4AQ18 == 1 &amp; S4AQ29 == 1)</v>
      </c>
      <c r="AF5" s="88" t="str">
        <f>CONCATENATE("(IF S4AQ",AA4," == 1 &amp; S4AQ",AC4," == 1) OR (IF S4AQ",R4," == 1 &amp; S4AQ",AC4," == 1)")</f>
        <v>(IF S4AQ27 == 1 &amp; S4AQ29 == 1) OR (IF S4AQ18 == 1 &amp; S4AQ29 == 1)</v>
      </c>
      <c r="AG5" s="88" t="str">
        <f>CONCATENATE("(IF S4AQ",AA4," == 1 &amp; S4AQ",AC4," == 1) OR (IF S4AQ",R4," == 1 &amp; S4AQ",AC4," == 1)")</f>
        <v>(IF S4AQ27 == 1 &amp; S4AQ29 == 1) OR (IF S4AQ18 == 1 &amp; S4AQ29 == 1)</v>
      </c>
      <c r="AH5" s="47" t="str">
        <f>CONCATENATE("IFS4AQ",AB4," == 1")</f>
        <v>IFS4AQ28 == 1</v>
      </c>
      <c r="AI5" s="47" t="str">
        <f>CONCATENATE("IF S4AQ",AB4," == 1 &amp; S4AQ",AH4," == 1")</f>
        <v>IF S4AQ28 == 1 &amp; S4AQ34 == 1</v>
      </c>
      <c r="AJ5" s="47" t="str">
        <f>CONCATENATE("IF S4AQ",AC4," == 1 &amp; S4AQ",AI4," == 2")</f>
        <v>IF S4AQ29 == 1 &amp; S4AQ35 == 2</v>
      </c>
      <c r="AK5" s="47"/>
      <c r="AL5" s="47" t="str">
        <f>CONCATENATE("IF S4AQ",AK4," == 2")</f>
        <v>IF S4AQ37 == 2</v>
      </c>
      <c r="AM5" s="88" t="str">
        <f>CONCATENATE("(IF S4AQ",AK4," == 1) OR (IF S4AQ",AL4," == 1)")</f>
        <v>(IF S4AQ37 == 1) OR (IF S4AQ38 == 1)</v>
      </c>
      <c r="AN5" s="47" t="str">
        <f>CONCATENATE("IF S2Q",'2.Basic Information RDD'!P2," == 1")</f>
        <v>IF S2Q16 == 1</v>
      </c>
      <c r="AO5" s="47" t="str">
        <f>CONCATENATE("IF S2Q",'2.Basic Information RDD'!P2," == 1 &amp; S4AQ",AN4," == 1")</f>
        <v>IF S2Q16 == 1 &amp; S4AQ40 == 1</v>
      </c>
      <c r="AP5" s="47" t="str">
        <f>CONCATENATE("IF S2Q",'2.Basic Information RDD'!P2," == 1 &amp; S4AQ",AO4," == 1")</f>
        <v>IF S2Q16 == 1 &amp; S4AQ41 == 1</v>
      </c>
      <c r="AQ5" s="47"/>
      <c r="AR5" s="47" t="str">
        <f>CONCATENATE("IF S4AQ",AQ4," == 2")</f>
        <v>IF S4AQ43 == 2</v>
      </c>
      <c r="AS5" s="47" t="str">
        <f>CONCATENATE("(IF S4AQ",AQ4," == 1 OR S4AQ",AR4," == 1)")</f>
        <v>(IF S4AQ43 == 1 OR S4AQ44 == 1)</v>
      </c>
      <c r="AT5" s="88" t="str">
        <f>CONCATENATE("(IF S4AQ",AQ4," == 1 OR S4AQ",AR4," == 1)")</f>
        <v>(IF S4AQ43 == 1 OR S4AQ44 == 1)</v>
      </c>
      <c r="AU5" s="88" t="str">
        <f>CONCATENATE("(IF S4AQ",AQ4," == 2) OR (IF S4AQ",AR4," == 1)")</f>
        <v>(IF S4AQ43 == 2) OR (IF S4AQ44 == 1)</v>
      </c>
      <c r="AV5" s="47" t="str">
        <f>CONCATENATE("IF S4AQ",AU4," == 2")</f>
        <v>IF S4AQ47 == 2</v>
      </c>
      <c r="AW5" s="47" t="str">
        <f>CONCATENATE("IF S4AQ",AQ4," == 1")</f>
        <v>IF S4AQ43 == 1</v>
      </c>
      <c r="AX5" s="47" t="str">
        <f>CONCATENATE("(IF S4AQ",AW4," == 3) OR (IF S4AQ",AW4," == 4)")</f>
        <v>(IF S4AQ49 == 3) OR (IF S4AQ49 == 4)</v>
      </c>
      <c r="AY5" s="47" t="str">
        <f>CONCATENATE("IF S4BQ",AX4," == 6")</f>
        <v>IF S4BQ50 == 6</v>
      </c>
      <c r="AZ5" s="47" t="str">
        <f>CONCATENATE("IF S4AQ",AS4," == 2")</f>
        <v>IF S4AQ45 == 2</v>
      </c>
      <c r="BA5" s="47" t="str">
        <f>CONCATENATE("IF S4AQ",AS4," == 5")</f>
        <v>IF S4AQ45 == 5</v>
      </c>
      <c r="BB5" s="47" t="str">
        <f>CONCATENATE("IF S4AQ",AS4," == 7")</f>
        <v>IF S4AQ45 == 7</v>
      </c>
      <c r="BC5" s="47" t="str">
        <f>CONCATENATE("IF S2Q",'2.Basic Information RDD'!P2," == 1 &amp; S4AQ",AQ4," == 1")</f>
        <v>IF S2Q16 == 1 &amp; S4AQ43 == 1</v>
      </c>
      <c r="BD5" s="47" t="str">
        <f>CONCATENATE("IF S4AQ",AQ4," == 1")</f>
        <v>IF S4AQ43 == 1</v>
      </c>
      <c r="BE5" s="47" t="str">
        <f>CONCATENATE("IF S2Q",'2.Basic Information RDD'!P2," == 1 &amp; S4AQ",BD4," == 1")</f>
        <v>IF S2Q16 == 1 &amp; S4AQ56 == 1</v>
      </c>
      <c r="BF5" s="47" t="str">
        <f>CONCATENATE("IF S2Q",'2.Basic Information RDD'!P2," == 1")</f>
        <v>IF S2Q16 == 1</v>
      </c>
      <c r="BG5" s="47" t="str">
        <f>CONCATENATE("IF S2Q",'2.Basic Information RDD'!P2," == 1 &amp; S4AQ",BF4," == 1")</f>
        <v>IF S2Q16 == 1 &amp; S4AQ58 == 1</v>
      </c>
      <c r="BH5" s="47" t="str">
        <f>CONCATENATE("IF S2Q",'2.Basic Information RDD'!P2," == 1 &amp; S4AQ",BG4," == 1")</f>
        <v>IF S2Q16 == 1 &amp; S4AQ59A == 1</v>
      </c>
      <c r="BI5" s="47"/>
      <c r="BJ5" s="47" t="str">
        <f>CONCATENATE("IF S4AQ",BI4," == 2")</f>
        <v>IF S4AQ60 == 2</v>
      </c>
      <c r="BK5" s="47" t="str">
        <f>CONCATENATE("(IF S4AQ",BI4," == 1) OR (IF S4AQ",BJ4," == 1)")</f>
        <v>(IF S4AQ60 == 1) OR (IF S4AQ61 == 1)</v>
      </c>
      <c r="BL5" s="47" t="str">
        <f>CONCATENATE("(IF S4AQ",BI4," == 1) OR (IF S4AQ",BJ4," == 1)")</f>
        <v>(IF S4AQ60 == 1) OR (IF S4AQ61 == 1)</v>
      </c>
      <c r="BM5" s="47"/>
      <c r="BN5" s="47" t="str">
        <f>CONCATENATE("IF S4AQ",BM4," == 1")</f>
        <v>IF S4AQ64 == 1</v>
      </c>
      <c r="BO5" s="47" t="str">
        <f>CONCATENATE("IF S4AQ",BN4," == 2")</f>
        <v>IF S4AQ65 == 2</v>
      </c>
      <c r="BP5" s="47"/>
      <c r="BQ5" s="47" t="str">
        <f>CONCATENATE("IF S4AQ",BP4," == 1")</f>
        <v>IF S4AQ67 == 1</v>
      </c>
      <c r="BR5" s="47" t="str">
        <f>CONCATENATE("IF S4AQ",BQ4," == 2")</f>
        <v>IF S4AQ68 == 2</v>
      </c>
      <c r="BS5" s="47"/>
      <c r="BT5" s="47" t="str">
        <f>CONCATENATE("IF S2Q",'2.Basic Information RDD'!P2," == 1")</f>
        <v>IF S2Q16 == 1</v>
      </c>
      <c r="BU5" s="47"/>
      <c r="BV5" s="47"/>
    </row>
    <row r="6" spans="1:74" ht="358.5" customHeight="1" x14ac:dyDescent="0.25">
      <c r="A6" s="64" t="s">
        <v>83</v>
      </c>
      <c r="B6" s="64" t="s">
        <v>84</v>
      </c>
      <c r="C6" s="65" t="s">
        <v>19</v>
      </c>
      <c r="D6" s="64" t="s">
        <v>20</v>
      </c>
      <c r="E6" s="65" t="s">
        <v>99</v>
      </c>
      <c r="F6" s="65" t="s">
        <v>100</v>
      </c>
      <c r="G6" s="65" t="s">
        <v>101</v>
      </c>
      <c r="H6" s="65" t="s">
        <v>56</v>
      </c>
      <c r="I6" s="66" t="s">
        <v>97</v>
      </c>
      <c r="J6" s="67" t="s">
        <v>98</v>
      </c>
      <c r="K6" s="65" t="s">
        <v>192</v>
      </c>
      <c r="L6" s="67" t="s">
        <v>193</v>
      </c>
      <c r="M6" s="67" t="s">
        <v>21</v>
      </c>
      <c r="N6" s="67" t="s">
        <v>26</v>
      </c>
      <c r="O6" s="67" t="s">
        <v>22</v>
      </c>
      <c r="P6" s="64" t="s">
        <v>85</v>
      </c>
      <c r="Q6" s="64" t="s">
        <v>88</v>
      </c>
      <c r="R6" s="64" t="s">
        <v>166</v>
      </c>
      <c r="S6" s="64" t="s">
        <v>23</v>
      </c>
      <c r="T6" s="64" t="s">
        <v>86</v>
      </c>
      <c r="U6" s="64" t="s">
        <v>167</v>
      </c>
      <c r="V6" s="64" t="s">
        <v>168</v>
      </c>
      <c r="W6" s="64" t="s">
        <v>169</v>
      </c>
      <c r="X6" s="64" t="s">
        <v>54</v>
      </c>
      <c r="Y6" s="64" t="s">
        <v>172</v>
      </c>
      <c r="Z6" s="64" t="s">
        <v>175</v>
      </c>
      <c r="AA6" s="65" t="s">
        <v>170</v>
      </c>
      <c r="AB6" s="64" t="s">
        <v>13</v>
      </c>
      <c r="AC6" s="65" t="s">
        <v>57</v>
      </c>
      <c r="AD6" s="66" t="s">
        <v>24</v>
      </c>
      <c r="AE6" s="65" t="s">
        <v>163</v>
      </c>
      <c r="AF6" s="65" t="s">
        <v>164</v>
      </c>
      <c r="AG6" s="65" t="s">
        <v>165</v>
      </c>
      <c r="AH6" s="67" t="s">
        <v>25</v>
      </c>
      <c r="AI6" s="67" t="s">
        <v>9</v>
      </c>
      <c r="AJ6" s="67" t="s">
        <v>27</v>
      </c>
      <c r="AK6" s="67" t="s">
        <v>87</v>
      </c>
      <c r="AL6" s="35" t="s">
        <v>16</v>
      </c>
      <c r="AM6" s="67" t="s">
        <v>58</v>
      </c>
      <c r="AN6" s="67" t="s">
        <v>184</v>
      </c>
      <c r="AO6" s="67" t="s">
        <v>186</v>
      </c>
      <c r="AP6" s="67" t="s">
        <v>185</v>
      </c>
      <c r="AQ6" s="67" t="s">
        <v>89</v>
      </c>
      <c r="AR6" s="35" t="s">
        <v>176</v>
      </c>
      <c r="AS6" s="35" t="s">
        <v>106</v>
      </c>
      <c r="AT6" s="35" t="s">
        <v>197</v>
      </c>
      <c r="AU6" s="67" t="s">
        <v>90</v>
      </c>
      <c r="AV6" s="67" t="s">
        <v>61</v>
      </c>
      <c r="AW6" s="67" t="s">
        <v>62</v>
      </c>
      <c r="AX6" s="67" t="s">
        <v>112</v>
      </c>
      <c r="AY6" s="67" t="s">
        <v>161</v>
      </c>
      <c r="AZ6" s="67" t="s">
        <v>107</v>
      </c>
      <c r="BA6" s="67" t="s">
        <v>109</v>
      </c>
      <c r="BB6" s="67" t="s">
        <v>108</v>
      </c>
      <c r="BC6" s="67" t="s">
        <v>181</v>
      </c>
      <c r="BD6" s="67" t="s">
        <v>182</v>
      </c>
      <c r="BE6" s="67" t="s">
        <v>183</v>
      </c>
      <c r="BF6" s="67" t="s">
        <v>180</v>
      </c>
      <c r="BG6" s="67" t="s">
        <v>186</v>
      </c>
      <c r="BH6" s="67" t="s">
        <v>181</v>
      </c>
      <c r="BI6" s="67" t="s">
        <v>91</v>
      </c>
      <c r="BJ6" s="67" t="s">
        <v>92</v>
      </c>
      <c r="BK6" s="67" t="s">
        <v>28</v>
      </c>
      <c r="BL6" s="67" t="s">
        <v>11</v>
      </c>
      <c r="BM6" s="67" t="s">
        <v>159</v>
      </c>
      <c r="BN6" s="67" t="s">
        <v>103</v>
      </c>
      <c r="BO6" s="67" t="s">
        <v>104</v>
      </c>
      <c r="BP6" s="67" t="s">
        <v>105</v>
      </c>
      <c r="BQ6" s="67" t="s">
        <v>103</v>
      </c>
      <c r="BR6" s="67" t="s">
        <v>104</v>
      </c>
      <c r="BS6" s="67" t="s">
        <v>187</v>
      </c>
      <c r="BT6" s="67" t="s">
        <v>188</v>
      </c>
      <c r="BU6" s="67" t="s">
        <v>32</v>
      </c>
      <c r="BV6" s="67" t="s">
        <v>63</v>
      </c>
    </row>
    <row r="7" spans="1:74" s="33" customFormat="1" ht="79.5" customHeight="1" x14ac:dyDescent="0.25">
      <c r="I7" s="87" t="s">
        <v>231</v>
      </c>
      <c r="M7" s="33" t="s">
        <v>0</v>
      </c>
    </row>
  </sheetData>
  <mergeCells count="6">
    <mergeCell ref="A1:B1"/>
    <mergeCell ref="P1:X1"/>
    <mergeCell ref="AA1:AD1"/>
    <mergeCell ref="AA2:AD2"/>
    <mergeCell ref="C1:I1"/>
    <mergeCell ref="C2:I2"/>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94530-ABCA-4AF2-A769-18EA697050D3}">
  <dimension ref="A1:BX7"/>
  <sheetViews>
    <sheetView showGridLines="0" view="pageBreakPreview" zoomScale="70" zoomScaleNormal="80" zoomScaleSheetLayoutView="70" workbookViewId="0">
      <selection activeCell="G6" sqref="G6"/>
    </sheetView>
  </sheetViews>
  <sheetFormatPr defaultColWidth="9.140625" defaultRowHeight="15" x14ac:dyDescent="0.25"/>
  <cols>
    <col min="1" max="1" width="24.42578125" style="26" customWidth="1"/>
    <col min="2" max="2" width="35.5703125" style="26" customWidth="1"/>
    <col min="3" max="5" width="22" style="26" customWidth="1"/>
    <col min="6" max="6" width="24.42578125" style="26" customWidth="1"/>
    <col min="7" max="7" width="35.5703125" style="26" customWidth="1"/>
    <col min="8" max="8" width="22" style="26" customWidth="1"/>
    <col min="9" max="9" width="41.85546875" style="26" customWidth="1"/>
    <col min="10" max="10" width="30.140625" style="26" customWidth="1"/>
    <col min="11" max="11" width="35.5703125" style="26" customWidth="1"/>
    <col min="12" max="15" width="22" style="26" customWidth="1"/>
    <col min="16" max="16" width="24.85546875" style="26" customWidth="1"/>
    <col min="17" max="17" width="25.42578125" style="26" customWidth="1"/>
    <col min="18" max="21" width="18.42578125" style="26" customWidth="1"/>
    <col min="22" max="22" width="26.42578125" style="26" customWidth="1"/>
    <col min="23" max="23" width="24.42578125" style="26" customWidth="1"/>
    <col min="24" max="24" width="35.5703125" style="26" customWidth="1"/>
    <col min="25" max="27" width="23.42578125" style="26" customWidth="1"/>
    <col min="28" max="28" width="24.42578125" style="26" customWidth="1"/>
    <col min="29" max="29" width="35.5703125" style="26" customWidth="1"/>
    <col min="30" max="30" width="22" style="26" customWidth="1"/>
    <col min="31" max="31" width="46.42578125" style="26" customWidth="1"/>
    <col min="32" max="32" width="21.140625" style="26" customWidth="1"/>
    <col min="33" max="33" width="24.5703125" style="26" customWidth="1"/>
    <col min="34" max="36" width="23.42578125" style="26" customWidth="1"/>
    <col min="37" max="37" width="22" style="26" customWidth="1"/>
    <col min="38" max="38" width="24.85546875" style="26" customWidth="1"/>
    <col min="39" max="40" width="32.85546875" style="26" customWidth="1"/>
    <col min="41" max="41" width="35.85546875" style="26" customWidth="1"/>
    <col min="42" max="42" width="24.140625" style="26" customWidth="1"/>
    <col min="43" max="44" width="36.7109375" style="26" customWidth="1"/>
    <col min="45" max="46" width="35.85546875" style="26" customWidth="1"/>
    <col min="47" max="47" width="47" style="26" customWidth="1"/>
    <col min="48" max="48" width="43.42578125" style="26" customWidth="1"/>
    <col min="49" max="49" width="21.42578125" style="26" customWidth="1"/>
    <col min="50" max="50" width="18" style="26" customWidth="1"/>
    <col min="51" max="51" width="43" style="26" customWidth="1"/>
    <col min="52" max="52" width="35.85546875" style="26" customWidth="1"/>
    <col min="53" max="53" width="37.5703125" style="26" customWidth="1"/>
    <col min="54" max="54" width="27.140625" style="26" customWidth="1"/>
    <col min="55" max="55" width="24.42578125" style="26" customWidth="1"/>
    <col min="56" max="57" width="24.140625" style="26" customWidth="1"/>
    <col min="58" max="58" width="27.7109375" style="26" customWidth="1"/>
    <col min="59" max="59" width="24.140625" style="26" customWidth="1"/>
    <col min="60" max="60" width="32" style="26" customWidth="1"/>
    <col min="61" max="61" width="24.140625" style="26" customWidth="1"/>
    <col min="62" max="62" width="32.5703125" style="26" customWidth="1"/>
    <col min="63" max="63" width="28.140625" style="26" customWidth="1"/>
    <col min="64" max="64" width="17.85546875" style="26" customWidth="1"/>
    <col min="65" max="65" width="32.42578125" style="26" customWidth="1"/>
    <col min="66" max="66" width="25" style="26" customWidth="1"/>
    <col min="67" max="67" width="22.85546875" style="26" customWidth="1"/>
    <col min="68" max="68" width="16" style="26" customWidth="1"/>
    <col min="69" max="69" width="24.5703125" style="26" customWidth="1"/>
    <col min="70" max="70" width="22.85546875" style="26" customWidth="1"/>
    <col min="71" max="71" width="16" style="26" customWidth="1"/>
    <col min="72" max="74" width="24.5703125" style="26" customWidth="1"/>
    <col min="75" max="75" width="22.85546875" style="26" customWidth="1"/>
    <col min="76" max="76" width="27.42578125" style="26" customWidth="1"/>
    <col min="77" max="90" width="9" style="26" customWidth="1"/>
    <col min="91" max="16384" width="9.140625" style="26"/>
  </cols>
  <sheetData>
    <row r="1" spans="1:76" ht="18.75" customHeight="1" x14ac:dyDescent="0.25">
      <c r="A1" s="97" t="s">
        <v>12</v>
      </c>
      <c r="B1" s="97"/>
      <c r="C1" s="70"/>
      <c r="D1" s="70"/>
      <c r="E1" s="70"/>
      <c r="F1" s="96"/>
      <c r="G1" s="96"/>
      <c r="H1" s="98"/>
      <c r="I1" s="98"/>
      <c r="J1" s="98"/>
      <c r="K1" s="98"/>
      <c r="L1" s="70"/>
      <c r="M1" s="70"/>
      <c r="N1" s="70"/>
      <c r="R1" s="97"/>
      <c r="S1" s="97"/>
      <c r="T1" s="97"/>
      <c r="U1" s="97"/>
      <c r="V1" s="97"/>
      <c r="W1" s="97"/>
      <c r="X1" s="97"/>
      <c r="AB1" s="96"/>
      <c r="AC1" s="96"/>
      <c r="AD1" s="98"/>
      <c r="AE1" s="98"/>
      <c r="AF1" s="98"/>
      <c r="AG1" s="98"/>
    </row>
    <row r="2" spans="1:76" ht="18.75" x14ac:dyDescent="0.25">
      <c r="A2" s="62"/>
      <c r="B2" s="62"/>
      <c r="C2" s="71"/>
      <c r="D2" s="71"/>
      <c r="E2" s="71"/>
      <c r="F2" s="62"/>
      <c r="G2" s="62"/>
      <c r="H2" s="99"/>
      <c r="I2" s="99"/>
      <c r="J2" s="99"/>
      <c r="K2" s="99"/>
      <c r="L2" s="71"/>
      <c r="M2" s="71"/>
      <c r="N2" s="71"/>
      <c r="R2" s="62"/>
      <c r="S2" s="62"/>
      <c r="T2" s="61"/>
      <c r="U2" s="61"/>
      <c r="V2" s="62"/>
      <c r="W2" s="62"/>
      <c r="X2" s="62"/>
      <c r="AB2" s="62"/>
      <c r="AC2" s="62"/>
      <c r="AD2" s="99"/>
      <c r="AE2" s="99"/>
      <c r="AF2" s="99"/>
      <c r="AG2" s="99"/>
    </row>
    <row r="3" spans="1:76" s="60" customFormat="1" ht="18.75" x14ac:dyDescent="0.25">
      <c r="A3" s="63" t="s">
        <v>31</v>
      </c>
      <c r="B3" s="63"/>
      <c r="C3" s="63"/>
      <c r="D3" s="63"/>
      <c r="E3" s="63"/>
      <c r="F3" s="63"/>
      <c r="G3" s="63"/>
      <c r="H3" s="63"/>
      <c r="I3" s="72"/>
      <c r="J3" s="63"/>
      <c r="K3" s="63"/>
      <c r="L3" s="63"/>
      <c r="M3" s="63"/>
      <c r="N3" s="63"/>
      <c r="O3" s="63"/>
      <c r="P3" s="63"/>
      <c r="Q3" s="63"/>
      <c r="R3" s="63" t="s">
        <v>30</v>
      </c>
      <c r="S3" s="63"/>
      <c r="T3" s="62"/>
      <c r="U3" s="62"/>
      <c r="V3" s="63"/>
      <c r="W3" s="63"/>
      <c r="X3" s="63" t="s">
        <v>0</v>
      </c>
      <c r="Y3" s="63"/>
      <c r="Z3" s="63"/>
      <c r="AA3" s="63"/>
      <c r="AB3" s="63"/>
      <c r="AC3" s="63"/>
      <c r="AD3" s="63"/>
      <c r="AE3" s="73"/>
      <c r="AF3" s="63"/>
      <c r="AG3" s="63"/>
      <c r="AH3" s="63"/>
      <c r="AI3" s="63"/>
      <c r="AJ3" s="63"/>
      <c r="AK3" s="63"/>
      <c r="AL3" s="63"/>
      <c r="AM3" s="63"/>
      <c r="AN3" s="63" t="s">
        <v>29</v>
      </c>
      <c r="AO3" s="63"/>
      <c r="AP3" s="63"/>
      <c r="AQ3" s="63"/>
      <c r="AR3" s="63"/>
      <c r="AS3" s="63" t="s">
        <v>7</v>
      </c>
      <c r="AT3" s="63"/>
      <c r="AU3" s="63"/>
      <c r="AV3" s="63"/>
      <c r="AW3" s="26"/>
      <c r="AX3" s="63"/>
      <c r="AY3" s="63"/>
      <c r="AZ3" s="63"/>
      <c r="BA3" s="63"/>
      <c r="BB3" s="63"/>
      <c r="BC3" s="63"/>
      <c r="BD3" s="63"/>
      <c r="BE3" s="63"/>
      <c r="BF3" s="63"/>
      <c r="BG3" s="63"/>
      <c r="BH3" s="63"/>
      <c r="BI3" s="63"/>
      <c r="BJ3" s="63"/>
      <c r="BK3" s="63"/>
      <c r="BL3" s="63" t="s">
        <v>10</v>
      </c>
      <c r="BM3" s="63"/>
      <c r="BN3" s="63"/>
      <c r="BO3" s="63" t="s">
        <v>102</v>
      </c>
      <c r="BR3" s="63"/>
      <c r="BW3" s="63" t="s">
        <v>40</v>
      </c>
    </row>
    <row r="4" spans="1:76" s="50" customFormat="1" x14ac:dyDescent="0.25">
      <c r="A4" s="32">
        <v>1</v>
      </c>
      <c r="B4" s="32">
        <f>A4+1</f>
        <v>2</v>
      </c>
      <c r="C4" s="32">
        <f t="shared" ref="C4:BN4" si="0">B4+1</f>
        <v>3</v>
      </c>
      <c r="D4" s="32">
        <f t="shared" si="0"/>
        <v>4</v>
      </c>
      <c r="E4" s="32">
        <f t="shared" si="0"/>
        <v>5</v>
      </c>
      <c r="F4" s="32">
        <f t="shared" si="0"/>
        <v>6</v>
      </c>
      <c r="G4" s="32">
        <f t="shared" si="0"/>
        <v>7</v>
      </c>
      <c r="H4" s="32">
        <f t="shared" si="0"/>
        <v>8</v>
      </c>
      <c r="I4" s="32">
        <f t="shared" si="0"/>
        <v>9</v>
      </c>
      <c r="J4" s="32">
        <f t="shared" si="0"/>
        <v>10</v>
      </c>
      <c r="K4" s="32">
        <f t="shared" si="0"/>
        <v>11</v>
      </c>
      <c r="L4" s="32">
        <f t="shared" si="0"/>
        <v>12</v>
      </c>
      <c r="M4" s="32">
        <f t="shared" si="0"/>
        <v>13</v>
      </c>
      <c r="N4" s="32">
        <f t="shared" si="0"/>
        <v>14</v>
      </c>
      <c r="O4" s="32">
        <f t="shared" si="0"/>
        <v>15</v>
      </c>
      <c r="P4" s="32">
        <f t="shared" si="0"/>
        <v>16</v>
      </c>
      <c r="Q4" s="32">
        <f t="shared" si="0"/>
        <v>17</v>
      </c>
      <c r="R4" s="32">
        <f t="shared" si="0"/>
        <v>18</v>
      </c>
      <c r="S4" s="32">
        <f t="shared" si="0"/>
        <v>19</v>
      </c>
      <c r="T4" s="32">
        <f t="shared" si="0"/>
        <v>20</v>
      </c>
      <c r="U4" s="32">
        <f t="shared" si="0"/>
        <v>21</v>
      </c>
      <c r="V4" s="32">
        <f t="shared" si="0"/>
        <v>22</v>
      </c>
      <c r="W4" s="32">
        <f t="shared" si="0"/>
        <v>23</v>
      </c>
      <c r="X4" s="32">
        <f t="shared" si="0"/>
        <v>24</v>
      </c>
      <c r="Y4" s="32">
        <f t="shared" si="0"/>
        <v>25</v>
      </c>
      <c r="Z4" s="32">
        <f t="shared" si="0"/>
        <v>26</v>
      </c>
      <c r="AA4" s="32">
        <f t="shared" si="0"/>
        <v>27</v>
      </c>
      <c r="AB4" s="32">
        <f t="shared" si="0"/>
        <v>28</v>
      </c>
      <c r="AC4" s="32">
        <f t="shared" si="0"/>
        <v>29</v>
      </c>
      <c r="AD4" s="32">
        <f t="shared" si="0"/>
        <v>30</v>
      </c>
      <c r="AE4" s="32">
        <f t="shared" si="0"/>
        <v>31</v>
      </c>
      <c r="AF4" s="32">
        <f t="shared" si="0"/>
        <v>32</v>
      </c>
      <c r="AG4" s="32">
        <f t="shared" si="0"/>
        <v>33</v>
      </c>
      <c r="AH4" s="32">
        <f t="shared" si="0"/>
        <v>34</v>
      </c>
      <c r="AI4" s="32">
        <f t="shared" si="0"/>
        <v>35</v>
      </c>
      <c r="AJ4" s="32">
        <f t="shared" si="0"/>
        <v>36</v>
      </c>
      <c r="AK4" s="32">
        <f t="shared" si="0"/>
        <v>37</v>
      </c>
      <c r="AL4" s="32">
        <f t="shared" si="0"/>
        <v>38</v>
      </c>
      <c r="AM4" s="32">
        <f t="shared" si="0"/>
        <v>39</v>
      </c>
      <c r="AN4" s="32">
        <f t="shared" si="0"/>
        <v>40</v>
      </c>
      <c r="AO4" s="32">
        <f t="shared" si="0"/>
        <v>41</v>
      </c>
      <c r="AP4" s="32">
        <f t="shared" si="0"/>
        <v>42</v>
      </c>
      <c r="AQ4" s="32">
        <f t="shared" si="0"/>
        <v>43</v>
      </c>
      <c r="AR4" s="32">
        <f t="shared" si="0"/>
        <v>44</v>
      </c>
      <c r="AS4" s="32">
        <f t="shared" si="0"/>
        <v>45</v>
      </c>
      <c r="AT4" s="32">
        <f t="shared" si="0"/>
        <v>46</v>
      </c>
      <c r="AU4" s="32">
        <f t="shared" si="0"/>
        <v>47</v>
      </c>
      <c r="AV4" s="32">
        <f t="shared" si="0"/>
        <v>48</v>
      </c>
      <c r="AW4" s="32">
        <f t="shared" si="0"/>
        <v>49</v>
      </c>
      <c r="AX4" s="32">
        <f t="shared" si="0"/>
        <v>50</v>
      </c>
      <c r="AY4" s="32">
        <f t="shared" si="0"/>
        <v>51</v>
      </c>
      <c r="AZ4" s="32">
        <f t="shared" si="0"/>
        <v>52</v>
      </c>
      <c r="BA4" s="32">
        <f t="shared" si="0"/>
        <v>53</v>
      </c>
      <c r="BB4" s="32">
        <f t="shared" si="0"/>
        <v>54</v>
      </c>
      <c r="BC4" s="32">
        <f t="shared" si="0"/>
        <v>55</v>
      </c>
      <c r="BD4" s="32">
        <f t="shared" si="0"/>
        <v>56</v>
      </c>
      <c r="BE4" s="32">
        <f t="shared" si="0"/>
        <v>57</v>
      </c>
      <c r="BF4" s="32">
        <f t="shared" si="0"/>
        <v>58</v>
      </c>
      <c r="BG4" s="32">
        <f t="shared" si="0"/>
        <v>59</v>
      </c>
      <c r="BH4" s="32">
        <f t="shared" si="0"/>
        <v>60</v>
      </c>
      <c r="BI4" s="32">
        <f t="shared" si="0"/>
        <v>61</v>
      </c>
      <c r="BJ4" s="32">
        <f t="shared" si="0"/>
        <v>62</v>
      </c>
      <c r="BK4" s="32">
        <f t="shared" si="0"/>
        <v>63</v>
      </c>
      <c r="BL4" s="32">
        <f t="shared" si="0"/>
        <v>64</v>
      </c>
      <c r="BM4" s="32">
        <f t="shared" si="0"/>
        <v>65</v>
      </c>
      <c r="BN4" s="32">
        <f t="shared" si="0"/>
        <v>66</v>
      </c>
      <c r="BO4" s="32">
        <f t="shared" ref="BO4:BX4" si="1">BN4+1</f>
        <v>67</v>
      </c>
      <c r="BP4" s="32">
        <f t="shared" si="1"/>
        <v>68</v>
      </c>
      <c r="BQ4" s="32">
        <f t="shared" si="1"/>
        <v>69</v>
      </c>
      <c r="BR4" s="32">
        <f t="shared" si="1"/>
        <v>70</v>
      </c>
      <c r="BS4" s="32">
        <f t="shared" si="1"/>
        <v>71</v>
      </c>
      <c r="BT4" s="32">
        <f t="shared" si="1"/>
        <v>72</v>
      </c>
      <c r="BU4" s="32">
        <f t="shared" si="1"/>
        <v>73</v>
      </c>
      <c r="BV4" s="32">
        <f t="shared" si="1"/>
        <v>74</v>
      </c>
      <c r="BW4" s="32">
        <f t="shared" si="1"/>
        <v>75</v>
      </c>
      <c r="BX4" s="32">
        <f t="shared" si="1"/>
        <v>76</v>
      </c>
    </row>
    <row r="5" spans="1:76" s="91" customFormat="1" ht="30" x14ac:dyDescent="0.25">
      <c r="A5" s="90"/>
      <c r="B5" s="90" t="str">
        <f>CONCATENATE("IF S4BQ",A4," == 1")</f>
        <v>IF S4BQ1 == 1</v>
      </c>
      <c r="C5" s="90" t="str">
        <f>CONCATENATE("IF S4BQ",A4," == 1")</f>
        <v>IF S4BQ1 == 1</v>
      </c>
      <c r="D5" s="90" t="str">
        <f>CONCATENATE("IF S4BQ",A4," == 1")</f>
        <v>IF S4BQ1 == 1</v>
      </c>
      <c r="E5" s="90" t="str">
        <f>CONCATENATE("IF S4BQ",A4," == 1")</f>
        <v>IF S4BQ1 == 1</v>
      </c>
      <c r="F5" s="90"/>
      <c r="G5" s="90" t="str">
        <f>CONCATENATE("IF S4BQ",F4," == 1")</f>
        <v>IF S4BQ6 == 1</v>
      </c>
      <c r="H5" s="90"/>
      <c r="I5" s="90" t="str">
        <f>CONCATENATE("IF S4BQ",F4," == 1 &amp; S4BQ",H4," == 2")</f>
        <v>IF S4BQ6 == 1 &amp; S4BQ8 == 2</v>
      </c>
      <c r="J5" s="90" t="s">
        <v>93</v>
      </c>
      <c r="K5" s="87" t="str">
        <f>CONCATENATE("(IF S4BQ",J4," == 2) OR (IF S4BQ",F4," == 2 &amp; S4BQ",H4," == 1)")</f>
        <v>(IF S4BQ10 == 2) OR (IF S4BQ6 == 2 &amp; S4BQ8 == 1)</v>
      </c>
      <c r="L5" s="90" t="str">
        <f>CONCATENATE("IF S4BQ",H4," == 1")</f>
        <v>IF S4BQ8 == 1</v>
      </c>
      <c r="M5" s="90" t="str">
        <f>CONCATENATE("IF S4BQ",H4," == 1")</f>
        <v>IF S4BQ8 == 1</v>
      </c>
      <c r="N5" s="90" t="str">
        <f>CONCATENATE("IF S4BQ",H4," == 1")</f>
        <v>IF S4BQ8 == 1</v>
      </c>
      <c r="O5" s="90" t="str">
        <f>CONCATENATE("IF S4BQ",H4," == 1")</f>
        <v>IF S4BQ8 == 1</v>
      </c>
      <c r="P5" s="90" t="str">
        <f>CONCATENATE("IF S4BQ",O4," == 1")</f>
        <v>IF S4BQ15 == 1</v>
      </c>
      <c r="Q5" s="90" t="str">
        <f>CONCATENATE("IF S4BQ",O4," == 2")</f>
        <v>IF S4BQ15 == 2</v>
      </c>
      <c r="R5" s="90"/>
      <c r="S5" s="90" t="str">
        <f>CONCATENATE("IF S4BQ",R4," == 2")</f>
        <v>IF S4BQ18 == 2</v>
      </c>
      <c r="T5" s="87" t="str">
        <f>CONCATENATE("IF S4BQ",R4," == 2")</f>
        <v>IF S4BQ18 == 2</v>
      </c>
      <c r="U5" s="87" t="str">
        <f>CONCATENATE("IF S4BQ",R4," == 2")</f>
        <v>IF S4BQ18 == 2</v>
      </c>
      <c r="V5" s="87" t="str">
        <f>CONCATENATE("IF S4BQ",R4," == 2")</f>
        <v>IF S4BQ18 == 2</v>
      </c>
      <c r="W5" s="87" t="str">
        <f>CONCATENATE("IF S4BQ",R4," == 2")</f>
        <v>IF S4BQ18 == 2</v>
      </c>
      <c r="X5" s="87" t="str">
        <f>CONCATENATE("IF S4BQ",W4," == 1")</f>
        <v>IF S4BQ23 == 1</v>
      </c>
      <c r="Y5" s="87" t="str">
        <f>CONCATENATE("IF S4BQ",W4," == 1")</f>
        <v>IF S4BQ23 == 1</v>
      </c>
      <c r="Z5" s="87" t="str">
        <f>CONCATENATE("IF S4BQ",W4," == 1")</f>
        <v>IF S4BQ23 == 1</v>
      </c>
      <c r="AA5" s="87" t="str">
        <f>CONCATENATE("IF S4BQ",W4," == 1")</f>
        <v>IF S4BQ23 == 1</v>
      </c>
      <c r="AB5" s="87" t="str">
        <f>CONCATENATE("IF S4BQ",R4," == 2")</f>
        <v>IF S4BQ18 == 2</v>
      </c>
      <c r="AC5" s="87" t="str">
        <f>CONCATENATE("IF S4BQ",AB4," == 1")</f>
        <v>IF S4BQ28 == 1</v>
      </c>
      <c r="AD5" s="87" t="str">
        <f>CONCATENATE("IF S4BQ",R4," == 2")</f>
        <v>IF S4BQ18 == 2</v>
      </c>
      <c r="AE5" s="90" t="str">
        <f>CONCATENATE("IF S4BQ",AB4," == 1 &amp; S4BQ",AD4," == 2")</f>
        <v>IF S4BQ28 == 1 &amp; S4BQ30 == 2</v>
      </c>
      <c r="AF5" s="87" t="str">
        <f>CONCATENATE("IF S4BQ",AB4," == 1 &amp; S4BQ",AD4," == 1")</f>
        <v>IF S4BQ28 == 1 &amp; S4BQ30 == 1</v>
      </c>
      <c r="AG5" s="90" t="str">
        <f>CONCATENATE("IF S4BQ",AF4," == 2")</f>
        <v>IF S4BQ32 == 2</v>
      </c>
      <c r="AH5" s="87" t="str">
        <f>CONCATENATE("IF S4BQ",AD4," == 1")</f>
        <v>IF S4BQ30 == 1</v>
      </c>
      <c r="AI5" s="87" t="str">
        <f>CONCATENATE("IF S4BQ",AD4," == 1")</f>
        <v>IF S4BQ30 == 1</v>
      </c>
      <c r="AJ5" s="87" t="str">
        <f>CONCATENATE("IF S4BQ",AD4," == 1")</f>
        <v>IF S4BQ30 == 1</v>
      </c>
      <c r="AK5" s="90" t="str">
        <f>CONCATENATE("IF S4BQ",AD4," == 1")</f>
        <v>IF S4BQ30 == 1</v>
      </c>
      <c r="AL5" s="90" t="str">
        <f>CONCATENATE("IF S4BQ",AK4," == 1")</f>
        <v>IF S4BQ37 == 1</v>
      </c>
      <c r="AM5" s="90" t="str">
        <f>CONCATENATE("IF S4BQ",AK4," == 2")</f>
        <v>IF S4BQ37 == 2</v>
      </c>
      <c r="AN5" s="90"/>
      <c r="AO5" s="90" t="str">
        <f>CONCATENATE("IF S4BQ",AN4," == 1")</f>
        <v>IF S4BQ40 == 1</v>
      </c>
      <c r="AP5" s="90" t="str">
        <f>CONCATENATE("IF S2Q",'2.Basic Information RDD'!P2," == 1")</f>
        <v>IF S2Q16 == 1</v>
      </c>
      <c r="AQ5" s="90" t="str">
        <f>CONCATENATE("IF S2Q",'2.Basic Information RDD'!P2," == 1 &amp; S4BQ",AP4," == 1")</f>
        <v>IF S2Q16 == 1 &amp; S4BQ42 == 1</v>
      </c>
      <c r="AR5" s="90" t="str">
        <f>CONCATENATE("IF S2Q",'2.Basic Information RDD'!P2," == 1 &amp; S4BQ",AQ4," == 1")</f>
        <v>IF S2Q16 == 1 &amp; S4BQ43 == 1</v>
      </c>
      <c r="AS5" s="90"/>
      <c r="AT5" s="90" t="str">
        <f>CONCATENATE("IF S4BQ",AS4," == 1")</f>
        <v>IF S4BQ45 == 1</v>
      </c>
      <c r="AU5" s="90" t="str">
        <f>CONCATENATE("IF S4BQ",AS4," == 1 &amp; S4BQ",AT4," == 2")</f>
        <v>IF S4BQ45 == 1 &amp; S4BQ46 == 2</v>
      </c>
      <c r="AV5" s="90" t="str">
        <f>CONCATENATE("IF S4BQ",AS4," == 1")</f>
        <v>IF S4BQ45 == 1</v>
      </c>
      <c r="AW5" s="87" t="str">
        <f>CONCATENATE("IF S4BQ",AS4," == 1")</f>
        <v>IF S4BQ45 == 1</v>
      </c>
      <c r="AX5" s="87" t="str">
        <f>CONCATENATE("IF S4BQ",AS4," == 1")</f>
        <v>IF S4BQ45 == 1</v>
      </c>
      <c r="AY5" s="90" t="str">
        <f>CONCATENATE("IF S4BQ",AX4," == 2")</f>
        <v>IF S4BQ50 == 2</v>
      </c>
      <c r="AZ5" s="90" t="str">
        <f>CONCATENATE("IF S4BQ",AS4," == 1")</f>
        <v>IF S4BQ45 == 1</v>
      </c>
      <c r="BA5" s="90" t="str">
        <f>CONCATENATE("(IF S4BQ",AZ4," == 3) OR (IF S4BQ",AZ4," == 4)")</f>
        <v>(IF S4BQ52 == 3) OR (IF S4BQ52 == 4)</v>
      </c>
      <c r="BB5" s="90" t="str">
        <f>CONCATENATE("IF S4BQ",BA4," == 6")</f>
        <v>IF S4BQ53 == 6</v>
      </c>
      <c r="BC5" s="90" t="str">
        <f>CONCATENATE("IF S4BQ",AV4," == 2")</f>
        <v>IF S4BQ48 == 2</v>
      </c>
      <c r="BD5" s="90" t="str">
        <f>CONCATENATE("IF S4BQ",AV4," == 5")</f>
        <v>IF S4BQ48 == 5</v>
      </c>
      <c r="BE5" s="90" t="str">
        <f>CONCATENATE("IF S4BQ",AV4," == 7")</f>
        <v>IF S4BQ48 == 7</v>
      </c>
      <c r="BF5" s="90" t="str">
        <f>CONCATENATE("IF S2Q",'2.Basic Information RDD'!P2," == 1 &amp; S4BQ",AS4," == 1")</f>
        <v>IF S2Q16 == 1 &amp; S4BQ45 == 1</v>
      </c>
      <c r="BG5" s="90" t="str">
        <f>CONCATENATE("IF S4BQ",AS4," == 1")</f>
        <v>IF S4BQ45 == 1</v>
      </c>
      <c r="BH5" s="90" t="str">
        <f>CONCATENATE("IF S2Q",'2.Basic Information RDD'!P2," == 1 &amp; S4BQ",BG4," == 1")</f>
        <v>IF S2Q16 == 1 &amp; S4BQ59 == 1</v>
      </c>
      <c r="BI5" s="90" t="str">
        <f>CONCATENATE("IF S2Q",'2.Basic Information RDD'!P2," == 1")</f>
        <v>IF S2Q16 == 1</v>
      </c>
      <c r="BJ5" s="90" t="str">
        <f>CONCATENATE("IF S2Q",'2.Basic Information RDD'!P2," == 1 &amp; S4BQ",BI4," == 1")</f>
        <v>IF S2Q16 == 1 &amp; S4BQ61 == 1</v>
      </c>
      <c r="BK5" s="90" t="str">
        <f>CONCATENATE("IF S2Q",'2.Basic Information RDD'!P2," == 1 &amp; S4BQ",BJ4," == 1")</f>
        <v>IF S2Q16 == 1 &amp; S4BQ62 == 1</v>
      </c>
      <c r="BL5" s="90"/>
      <c r="BM5" s="90" t="str">
        <f>CONCATENATE("IF S4BQ",BL4," == 1")</f>
        <v>IF S4BQ64 == 1</v>
      </c>
      <c r="BN5" s="90" t="str">
        <f>CONCATENATE("IF S4BQ",BL4," == 1")</f>
        <v>IF S4BQ64 == 1</v>
      </c>
      <c r="BO5" s="90"/>
      <c r="BP5" s="90" t="str">
        <f>CONCATENATE("IF S4BQ",BO4," == 1")</f>
        <v>IF S4BQ67 == 1</v>
      </c>
      <c r="BQ5" s="90" t="str">
        <f>CONCATENATE("IF S4BQ",BP4," == 2")</f>
        <v>IF S4BQ68 == 2</v>
      </c>
      <c r="BR5" s="90"/>
      <c r="BS5" s="90" t="str">
        <f>CONCATENATE("IF S4BQ",BR4," == 1")</f>
        <v>IF S4BQ70 == 1</v>
      </c>
      <c r="BT5" s="90" t="str">
        <f>CONCATENATE("IF S4BQ",BS4," == 2")</f>
        <v>IF S4BQ71 == 2</v>
      </c>
      <c r="BU5" s="90"/>
      <c r="BV5" s="90" t="str">
        <f>CONCATENATE("IF S2Q",'2.Basic Information RDD'!P2," == 1")</f>
        <v>IF S2Q16 == 1</v>
      </c>
      <c r="BW5" s="90"/>
      <c r="BX5" s="90"/>
    </row>
    <row r="6" spans="1:76" ht="358.5" customHeight="1" x14ac:dyDescent="0.25">
      <c r="A6" s="64" t="s">
        <v>53</v>
      </c>
      <c r="B6" s="64" t="s">
        <v>55</v>
      </c>
      <c r="C6" s="67" t="s">
        <v>194</v>
      </c>
      <c r="D6" s="65" t="s">
        <v>195</v>
      </c>
      <c r="E6" s="67" t="s">
        <v>196</v>
      </c>
      <c r="F6" s="64" t="s">
        <v>173</v>
      </c>
      <c r="G6" s="64" t="s">
        <v>174</v>
      </c>
      <c r="H6" s="65" t="s">
        <v>19</v>
      </c>
      <c r="I6" s="64" t="s">
        <v>20</v>
      </c>
      <c r="J6" s="65" t="s">
        <v>56</v>
      </c>
      <c r="K6" s="66" t="s">
        <v>97</v>
      </c>
      <c r="L6" s="67" t="s">
        <v>98</v>
      </c>
      <c r="M6" s="65" t="s">
        <v>192</v>
      </c>
      <c r="N6" s="67" t="s">
        <v>193</v>
      </c>
      <c r="O6" s="67" t="s">
        <v>21</v>
      </c>
      <c r="P6" s="67" t="s">
        <v>26</v>
      </c>
      <c r="Q6" s="67" t="s">
        <v>22</v>
      </c>
      <c r="R6" s="64" t="s">
        <v>38</v>
      </c>
      <c r="S6" s="64" t="s">
        <v>23</v>
      </c>
      <c r="T6" s="64" t="s">
        <v>86</v>
      </c>
      <c r="U6" s="64" t="s">
        <v>167</v>
      </c>
      <c r="V6" s="64" t="s">
        <v>168</v>
      </c>
      <c r="W6" s="64" t="s">
        <v>169</v>
      </c>
      <c r="X6" s="64" t="s">
        <v>54</v>
      </c>
      <c r="Y6" s="65" t="s">
        <v>163</v>
      </c>
      <c r="Z6" s="65" t="s">
        <v>164</v>
      </c>
      <c r="AA6" s="65" t="s">
        <v>165</v>
      </c>
      <c r="AB6" s="64" t="s">
        <v>172</v>
      </c>
      <c r="AC6" s="64" t="s">
        <v>177</v>
      </c>
      <c r="AD6" s="65" t="s">
        <v>170</v>
      </c>
      <c r="AE6" s="64" t="s">
        <v>13</v>
      </c>
      <c r="AF6" s="65" t="s">
        <v>57</v>
      </c>
      <c r="AG6" s="66" t="s">
        <v>171</v>
      </c>
      <c r="AH6" s="65" t="s">
        <v>163</v>
      </c>
      <c r="AI6" s="65" t="s">
        <v>164</v>
      </c>
      <c r="AJ6" s="65" t="s">
        <v>165</v>
      </c>
      <c r="AK6" s="67" t="s">
        <v>25</v>
      </c>
      <c r="AL6" s="67" t="s">
        <v>9</v>
      </c>
      <c r="AM6" s="67" t="s">
        <v>27</v>
      </c>
      <c r="AN6" s="35" t="s">
        <v>16</v>
      </c>
      <c r="AO6" s="67" t="s">
        <v>58</v>
      </c>
      <c r="AP6" s="67" t="s">
        <v>184</v>
      </c>
      <c r="AQ6" s="67" t="s">
        <v>186</v>
      </c>
      <c r="AR6" s="67" t="s">
        <v>185</v>
      </c>
      <c r="AS6" s="35" t="s">
        <v>41</v>
      </c>
      <c r="AT6" s="67" t="s">
        <v>59</v>
      </c>
      <c r="AU6" s="67" t="s">
        <v>61</v>
      </c>
      <c r="AV6" s="67" t="s">
        <v>189</v>
      </c>
      <c r="AW6" s="35" t="s">
        <v>197</v>
      </c>
      <c r="AX6" s="67" t="s">
        <v>90</v>
      </c>
      <c r="AY6" s="67" t="s">
        <v>61</v>
      </c>
      <c r="AZ6" s="67" t="s">
        <v>62</v>
      </c>
      <c r="BA6" s="67" t="s">
        <v>112</v>
      </c>
      <c r="BB6" s="67" t="s">
        <v>161</v>
      </c>
      <c r="BC6" s="67" t="s">
        <v>107</v>
      </c>
      <c r="BD6" s="67" t="s">
        <v>109</v>
      </c>
      <c r="BE6" s="67" t="s">
        <v>108</v>
      </c>
      <c r="BF6" s="67" t="s">
        <v>181</v>
      </c>
      <c r="BG6" s="67" t="s">
        <v>182</v>
      </c>
      <c r="BH6" s="67" t="s">
        <v>183</v>
      </c>
      <c r="BI6" s="67" t="s">
        <v>180</v>
      </c>
      <c r="BJ6" s="67" t="s">
        <v>186</v>
      </c>
      <c r="BK6" s="67" t="s">
        <v>181</v>
      </c>
      <c r="BL6" s="67" t="s">
        <v>39</v>
      </c>
      <c r="BM6" s="67" t="s">
        <v>28</v>
      </c>
      <c r="BN6" s="67" t="s">
        <v>11</v>
      </c>
      <c r="BO6" s="67" t="s">
        <v>160</v>
      </c>
      <c r="BP6" s="67" t="s">
        <v>103</v>
      </c>
      <c r="BQ6" s="67" t="s">
        <v>104</v>
      </c>
      <c r="BR6" s="67" t="s">
        <v>105</v>
      </c>
      <c r="BS6" s="67" t="s">
        <v>103</v>
      </c>
      <c r="BT6" s="67" t="s">
        <v>104</v>
      </c>
      <c r="BU6" s="67" t="s">
        <v>187</v>
      </c>
      <c r="BV6" s="67" t="s">
        <v>188</v>
      </c>
      <c r="BW6" s="67" t="s">
        <v>32</v>
      </c>
      <c r="BX6" s="67" t="s">
        <v>63</v>
      </c>
    </row>
    <row r="7" spans="1:76" s="33" customFormat="1" ht="24.6" customHeight="1" x14ac:dyDescent="0.25"/>
  </sheetData>
  <mergeCells count="8">
    <mergeCell ref="A1:B1"/>
    <mergeCell ref="H1:K1"/>
    <mergeCell ref="R1:X1"/>
    <mergeCell ref="AD1:AG1"/>
    <mergeCell ref="H2:K2"/>
    <mergeCell ref="AD2:AG2"/>
    <mergeCell ref="F1:G1"/>
    <mergeCell ref="AB1:AC1"/>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A11B8-237F-4611-9AFA-97147F9615DD}">
  <dimension ref="A1:BJ45"/>
  <sheetViews>
    <sheetView zoomScale="80" zoomScaleNormal="80" workbookViewId="0">
      <selection activeCell="A6" sqref="A6"/>
    </sheetView>
  </sheetViews>
  <sheetFormatPr defaultColWidth="9.140625" defaultRowHeight="15" x14ac:dyDescent="0.25"/>
  <cols>
    <col min="1" max="1" width="14.42578125" style="38" customWidth="1"/>
    <col min="2" max="17" width="14.42578125" style="29" customWidth="1"/>
    <col min="18" max="18" width="19" style="29" customWidth="1"/>
    <col min="19" max="19" width="20.42578125" style="29" customWidth="1"/>
    <col min="20" max="20" width="28.28515625" style="29" customWidth="1"/>
    <col min="21" max="23" width="29.42578125" style="29" customWidth="1"/>
    <col min="24" max="26" width="16.5703125" style="29" customWidth="1"/>
    <col min="27" max="27" width="25" style="29" customWidth="1"/>
    <col min="28" max="62" width="9.140625" style="29"/>
    <col min="63" max="16384" width="9.140625" style="38"/>
  </cols>
  <sheetData>
    <row r="1" spans="1:62" ht="30" customHeight="1" x14ac:dyDescent="0.25">
      <c r="A1" s="37" t="s">
        <v>202</v>
      </c>
    </row>
    <row r="2" spans="1:62" s="85" customFormat="1" x14ac:dyDescent="0.25">
      <c r="A2" s="42">
        <v>1</v>
      </c>
      <c r="B2" s="42">
        <f>A2+1</f>
        <v>2</v>
      </c>
      <c r="C2" s="42">
        <f t="shared" ref="C2:AA2" si="0">B2+1</f>
        <v>3</v>
      </c>
      <c r="D2" s="42">
        <f t="shared" si="0"/>
        <v>4</v>
      </c>
      <c r="E2" s="42">
        <f>D2+1</f>
        <v>5</v>
      </c>
      <c r="F2" s="42">
        <f t="shared" ref="F2:G2" si="1">E2+1</f>
        <v>6</v>
      </c>
      <c r="G2" s="42">
        <f t="shared" si="1"/>
        <v>7</v>
      </c>
      <c r="H2" s="42">
        <f>G2+1</f>
        <v>8</v>
      </c>
      <c r="I2" s="42">
        <f t="shared" si="0"/>
        <v>9</v>
      </c>
      <c r="J2" s="42">
        <f t="shared" si="0"/>
        <v>10</v>
      </c>
      <c r="K2" s="42">
        <f t="shared" si="0"/>
        <v>11</v>
      </c>
      <c r="L2" s="42">
        <f t="shared" si="0"/>
        <v>12</v>
      </c>
      <c r="M2" s="42">
        <f t="shared" si="0"/>
        <v>13</v>
      </c>
      <c r="N2" s="42">
        <f t="shared" si="0"/>
        <v>14</v>
      </c>
      <c r="O2" s="42">
        <f t="shared" si="0"/>
        <v>15</v>
      </c>
      <c r="P2" s="42">
        <f t="shared" si="0"/>
        <v>16</v>
      </c>
      <c r="Q2" s="42">
        <f t="shared" si="0"/>
        <v>17</v>
      </c>
      <c r="R2" s="42">
        <f t="shared" si="0"/>
        <v>18</v>
      </c>
      <c r="S2" s="42">
        <f t="shared" si="0"/>
        <v>19</v>
      </c>
      <c r="T2" s="42">
        <f t="shared" si="0"/>
        <v>20</v>
      </c>
      <c r="U2" s="42">
        <f t="shared" si="0"/>
        <v>21</v>
      </c>
      <c r="V2" s="42">
        <f t="shared" si="0"/>
        <v>22</v>
      </c>
      <c r="W2" s="42">
        <f t="shared" si="0"/>
        <v>23</v>
      </c>
      <c r="X2" s="42">
        <f t="shared" si="0"/>
        <v>24</v>
      </c>
      <c r="Y2" s="42">
        <f t="shared" si="0"/>
        <v>25</v>
      </c>
      <c r="Z2" s="42">
        <f t="shared" si="0"/>
        <v>26</v>
      </c>
      <c r="AA2" s="42">
        <f t="shared" si="0"/>
        <v>27</v>
      </c>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s="85" customFormat="1" ht="42.95" customHeight="1" x14ac:dyDescent="0.25">
      <c r="A3" s="100" t="s">
        <v>203</v>
      </c>
      <c r="B3" s="101"/>
      <c r="C3" s="101"/>
      <c r="D3" s="101"/>
      <c r="E3" s="101"/>
      <c r="F3" s="101"/>
      <c r="G3" s="101"/>
      <c r="H3" s="101"/>
      <c r="I3" s="101"/>
      <c r="J3" s="101"/>
      <c r="K3" s="101"/>
      <c r="L3" s="101"/>
      <c r="M3" s="101"/>
      <c r="N3" s="101"/>
      <c r="O3" s="101"/>
      <c r="P3" s="101"/>
      <c r="Q3" s="101"/>
      <c r="R3" s="101"/>
      <c r="S3" s="102"/>
      <c r="T3" s="42" t="str">
        <f>CONCATENATE("IF S2Q",'6. Coping Strategies'!P2,"==  1")</f>
        <v>IF S2Q16==  1</v>
      </c>
      <c r="U3" s="42" t="str">
        <f>CONCATENATE("IF S2Q",'6. Coping Strategies'!P2," == 1")</f>
        <v>IF S2Q16 == 1</v>
      </c>
      <c r="V3" s="42" t="str">
        <f>CONCATENATE("IF S2Q",'6. Coping Strategies'!P2," == 1 &amp; S6Q",G2," == 1")</f>
        <v>IF S2Q16 == 1 &amp; S6Q7 == 1</v>
      </c>
      <c r="W3" s="42" t="str">
        <f>CONCATENATE("IF S2Q",'6. Coping Strategies'!P2," == 1")</f>
        <v>IF S2Q16 == 1</v>
      </c>
      <c r="X3" s="42" t="str">
        <f>CONCATENATE("IF S6Q",D2," == 1")</f>
        <v>IF S6Q4 == 1</v>
      </c>
      <c r="Y3" s="42" t="str">
        <f>CONCATENATE("IF S6Q",X2," == 1")</f>
        <v>IF S6Q24 == 1</v>
      </c>
      <c r="Z3" s="42"/>
      <c r="AA3" s="42" t="str">
        <f>CONCATENATE("IF S6Q",Z2," == 1")</f>
        <v>IF S6Q26 == 1</v>
      </c>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42.5" customHeight="1" x14ac:dyDescent="0.25">
      <c r="A4" s="86" t="s">
        <v>204</v>
      </c>
      <c r="B4" s="86" t="s">
        <v>205</v>
      </c>
      <c r="C4" s="86" t="s">
        <v>206</v>
      </c>
      <c r="D4" s="86" t="s">
        <v>207</v>
      </c>
      <c r="E4" s="86" t="s">
        <v>208</v>
      </c>
      <c r="F4" s="86" t="s">
        <v>209</v>
      </c>
      <c r="G4" s="86" t="s">
        <v>210</v>
      </c>
      <c r="H4" s="86" t="s">
        <v>211</v>
      </c>
      <c r="I4" s="86" t="s">
        <v>212</v>
      </c>
      <c r="J4" s="86" t="s">
        <v>213</v>
      </c>
      <c r="K4" s="86" t="s">
        <v>214</v>
      </c>
      <c r="L4" s="86" t="s">
        <v>215</v>
      </c>
      <c r="M4" s="86" t="s">
        <v>216</v>
      </c>
      <c r="N4" s="86" t="s">
        <v>217</v>
      </c>
      <c r="O4" s="86" t="s">
        <v>218</v>
      </c>
      <c r="P4" s="86" t="s">
        <v>219</v>
      </c>
      <c r="Q4" s="86" t="s">
        <v>220</v>
      </c>
      <c r="R4" s="86" t="s">
        <v>221</v>
      </c>
      <c r="S4" s="86" t="s">
        <v>222</v>
      </c>
      <c r="T4" s="86" t="s">
        <v>223</v>
      </c>
      <c r="U4" s="86" t="s">
        <v>224</v>
      </c>
      <c r="V4" s="86" t="s">
        <v>225</v>
      </c>
      <c r="W4" s="86" t="s">
        <v>226</v>
      </c>
      <c r="X4" s="86" t="s">
        <v>227</v>
      </c>
      <c r="Y4" s="86" t="s">
        <v>228</v>
      </c>
      <c r="Z4" s="84" t="s">
        <v>229</v>
      </c>
      <c r="AA4" s="84" t="s">
        <v>230</v>
      </c>
    </row>
    <row r="5" spans="1:62" ht="24.95" customHeight="1" x14ac:dyDescent="0.25">
      <c r="A5" s="46"/>
      <c r="B5" s="36"/>
      <c r="C5" s="36"/>
      <c r="D5" s="36"/>
      <c r="E5" s="36"/>
      <c r="F5" s="36"/>
      <c r="G5" s="36"/>
      <c r="H5" s="36"/>
      <c r="I5" s="36"/>
      <c r="J5" s="36"/>
      <c r="K5" s="36"/>
      <c r="L5" s="36"/>
      <c r="M5" s="36"/>
      <c r="N5" s="36"/>
      <c r="O5" s="36"/>
      <c r="P5" s="36"/>
      <c r="Q5" s="36"/>
      <c r="R5" s="36"/>
      <c r="S5" s="36"/>
      <c r="T5" s="36"/>
      <c r="U5" s="36"/>
      <c r="V5" s="36"/>
      <c r="W5" s="36"/>
      <c r="X5" s="36"/>
      <c r="Y5" s="36"/>
      <c r="Z5" s="36"/>
      <c r="AA5" s="36"/>
    </row>
    <row r="6" spans="1:62" x14ac:dyDescent="0.25">
      <c r="A6" s="29"/>
    </row>
    <row r="7" spans="1:62" x14ac:dyDescent="0.25">
      <c r="A7" s="29"/>
    </row>
    <row r="8" spans="1:62" x14ac:dyDescent="0.25">
      <c r="A8" s="29"/>
    </row>
    <row r="9" spans="1:62" x14ac:dyDescent="0.25">
      <c r="A9" s="29"/>
    </row>
    <row r="10" spans="1:62" x14ac:dyDescent="0.25">
      <c r="A10" s="29"/>
    </row>
    <row r="11" spans="1:62" x14ac:dyDescent="0.25">
      <c r="A11" s="29"/>
    </row>
    <row r="12" spans="1:62" x14ac:dyDescent="0.25">
      <c r="A12" s="29"/>
    </row>
    <row r="13" spans="1:62" x14ac:dyDescent="0.25">
      <c r="A13" s="29"/>
    </row>
    <row r="14" spans="1:62" x14ac:dyDescent="0.25">
      <c r="A14" s="29"/>
    </row>
    <row r="15" spans="1:62" x14ac:dyDescent="0.25">
      <c r="A15" s="29"/>
    </row>
    <row r="16" spans="1:62" x14ac:dyDescent="0.25">
      <c r="A16" s="29"/>
    </row>
    <row r="17" spans="1:1" x14ac:dyDescent="0.25">
      <c r="A17" s="29"/>
    </row>
    <row r="18" spans="1:1" x14ac:dyDescent="0.25">
      <c r="A18" s="29"/>
    </row>
    <row r="19" spans="1:1" x14ac:dyDescent="0.25">
      <c r="A19" s="29"/>
    </row>
    <row r="20" spans="1:1" x14ac:dyDescent="0.25">
      <c r="A20" s="29"/>
    </row>
    <row r="21" spans="1:1" x14ac:dyDescent="0.25">
      <c r="A21" s="29"/>
    </row>
    <row r="22" spans="1:1" x14ac:dyDescent="0.25">
      <c r="A22" s="29"/>
    </row>
    <row r="23" spans="1:1" x14ac:dyDescent="0.25">
      <c r="A23" s="29"/>
    </row>
    <row r="24" spans="1:1" x14ac:dyDescent="0.25">
      <c r="A24" s="29"/>
    </row>
    <row r="25" spans="1:1" x14ac:dyDescent="0.25">
      <c r="A25" s="29"/>
    </row>
    <row r="26" spans="1:1" x14ac:dyDescent="0.25">
      <c r="A26" s="29"/>
    </row>
    <row r="27" spans="1:1" x14ac:dyDescent="0.25">
      <c r="A27" s="29"/>
    </row>
    <row r="28" spans="1:1" x14ac:dyDescent="0.25">
      <c r="A28" s="29"/>
    </row>
    <row r="29" spans="1:1" x14ac:dyDescent="0.25">
      <c r="A29" s="29"/>
    </row>
    <row r="30" spans="1:1" x14ac:dyDescent="0.25">
      <c r="A30" s="29"/>
    </row>
    <row r="31" spans="1:1" x14ac:dyDescent="0.25">
      <c r="A31" s="29"/>
    </row>
    <row r="32" spans="1:1" x14ac:dyDescent="0.25">
      <c r="A32" s="29"/>
    </row>
    <row r="33" spans="1:1" x14ac:dyDescent="0.25">
      <c r="A33" s="29"/>
    </row>
    <row r="34" spans="1:1" x14ac:dyDescent="0.25">
      <c r="A34" s="29"/>
    </row>
    <row r="35" spans="1:1" x14ac:dyDescent="0.25">
      <c r="A35" s="29"/>
    </row>
    <row r="36" spans="1:1" x14ac:dyDescent="0.25">
      <c r="A36" s="29"/>
    </row>
    <row r="37" spans="1:1" x14ac:dyDescent="0.25">
      <c r="A37" s="29"/>
    </row>
    <row r="38" spans="1:1" x14ac:dyDescent="0.25">
      <c r="A38" s="29"/>
    </row>
    <row r="39" spans="1:1" x14ac:dyDescent="0.25">
      <c r="A39" s="29"/>
    </row>
    <row r="40" spans="1:1" x14ac:dyDescent="0.25">
      <c r="A40" s="29"/>
    </row>
    <row r="41" spans="1:1" x14ac:dyDescent="0.25">
      <c r="A41" s="29"/>
    </row>
    <row r="42" spans="1:1" x14ac:dyDescent="0.25">
      <c r="A42" s="29"/>
    </row>
    <row r="43" spans="1:1" x14ac:dyDescent="0.25">
      <c r="A43" s="29"/>
    </row>
    <row r="44" spans="1:1" x14ac:dyDescent="0.25">
      <c r="A44" s="29"/>
    </row>
    <row r="45" spans="1:1" x14ac:dyDescent="0.25">
      <c r="A45" s="29"/>
    </row>
  </sheetData>
  <mergeCells count="1">
    <mergeCell ref="A3:S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22136-4FEF-408F-8C95-BD53D60E6F35}">
  <dimension ref="A1:J14"/>
  <sheetViews>
    <sheetView showGridLines="0" zoomScale="80" zoomScaleNormal="80" workbookViewId="0">
      <selection activeCell="A10" sqref="A10"/>
    </sheetView>
  </sheetViews>
  <sheetFormatPr defaultColWidth="9.140625" defaultRowHeight="15" x14ac:dyDescent="0.25"/>
  <cols>
    <col min="1" max="1" width="23.85546875" style="74" customWidth="1"/>
    <col min="2" max="3" width="26.140625" style="74" customWidth="1"/>
    <col min="4" max="4" width="31.42578125" style="74" customWidth="1"/>
    <col min="5" max="6" width="25.42578125" style="74" customWidth="1"/>
    <col min="7" max="7" width="31.42578125" style="74" customWidth="1"/>
    <col min="8" max="9" width="25.42578125" style="74" customWidth="1"/>
    <col min="10" max="10" width="31.42578125" style="74" customWidth="1"/>
    <col min="11" max="16384" width="9.140625" style="74"/>
  </cols>
  <sheetData>
    <row r="1" spans="1:10" ht="18.75" x14ac:dyDescent="0.3">
      <c r="A1" s="6" t="s">
        <v>111</v>
      </c>
    </row>
    <row r="3" spans="1:10" x14ac:dyDescent="0.25">
      <c r="A3" s="75">
        <v>1</v>
      </c>
      <c r="B3" s="75">
        <f>A3+1</f>
        <v>2</v>
      </c>
      <c r="C3" s="75">
        <f t="shared" ref="C3:D3" si="0">B3+1</f>
        <v>3</v>
      </c>
      <c r="D3" s="75">
        <f t="shared" si="0"/>
        <v>4</v>
      </c>
      <c r="E3" s="75">
        <f>D3+1</f>
        <v>5</v>
      </c>
      <c r="F3" s="75">
        <f t="shared" ref="F3:G3" si="1">E3+1</f>
        <v>6</v>
      </c>
      <c r="G3" s="75">
        <f t="shared" si="1"/>
        <v>7</v>
      </c>
      <c r="H3" s="75">
        <f>G3+1</f>
        <v>8</v>
      </c>
      <c r="I3" s="75">
        <f t="shared" ref="I3:J3" si="2">H3+1</f>
        <v>9</v>
      </c>
      <c r="J3" s="75">
        <f t="shared" si="2"/>
        <v>10</v>
      </c>
    </row>
    <row r="4" spans="1:10" x14ac:dyDescent="0.25">
      <c r="A4" s="76"/>
      <c r="B4" s="77"/>
      <c r="C4" s="77" t="str">
        <f>CONCATENATE("IF S7AQ",B3," == 1")</f>
        <v>IF S7AQ2 == 1</v>
      </c>
      <c r="D4" s="77" t="str">
        <f>CONCATENATE("IF S7AQ",C3," == 2")</f>
        <v>IF S7AQ3 == 2</v>
      </c>
      <c r="E4" s="77"/>
      <c r="F4" s="77" t="str">
        <f>CONCATENATE("IF S7AQ",E3," == 1")</f>
        <v>IF S7AQ5 == 1</v>
      </c>
      <c r="G4" s="77" t="str">
        <f>CONCATENATE("IF S7AQ",F3," == 2")</f>
        <v>IF S7AQ6 == 2</v>
      </c>
      <c r="H4" s="77"/>
      <c r="I4" s="77" t="str">
        <f>CONCATENATE("IF S7AQ",H3," == 1")</f>
        <v>IF S7AQ8 == 1</v>
      </c>
      <c r="J4" s="77" t="str">
        <f>CONCATENATE("IF S7AQ",I3," == 2")</f>
        <v>IF S7AQ9 == 2</v>
      </c>
    </row>
    <row r="5" spans="1:10" ht="132.94999999999999" customHeight="1" x14ac:dyDescent="0.25">
      <c r="A5" s="103" t="s">
        <v>113</v>
      </c>
      <c r="B5" s="106" t="s">
        <v>122</v>
      </c>
      <c r="C5" s="103" t="s">
        <v>114</v>
      </c>
      <c r="D5" s="103" t="s">
        <v>115</v>
      </c>
      <c r="E5" s="106" t="s">
        <v>120</v>
      </c>
      <c r="F5" s="103" t="s">
        <v>116</v>
      </c>
      <c r="G5" s="103" t="s">
        <v>117</v>
      </c>
      <c r="H5" s="106" t="s">
        <v>121</v>
      </c>
      <c r="I5" s="103" t="s">
        <v>119</v>
      </c>
      <c r="J5" s="103" t="s">
        <v>118</v>
      </c>
    </row>
    <row r="6" spans="1:10" ht="20.25" customHeight="1" x14ac:dyDescent="0.25">
      <c r="A6" s="103"/>
      <c r="B6" s="106"/>
      <c r="C6" s="104"/>
      <c r="D6" s="104"/>
      <c r="E6" s="106"/>
      <c r="F6" s="104"/>
      <c r="G6" s="104"/>
      <c r="H6" s="106"/>
      <c r="I6" s="104"/>
      <c r="J6" s="104"/>
    </row>
    <row r="7" spans="1:10" ht="20.25" customHeight="1" x14ac:dyDescent="0.25">
      <c r="A7" s="103"/>
      <c r="B7" s="106"/>
      <c r="C7" s="104"/>
      <c r="D7" s="104"/>
      <c r="E7" s="106"/>
      <c r="F7" s="104"/>
      <c r="G7" s="104"/>
      <c r="H7" s="106"/>
      <c r="I7" s="104"/>
      <c r="J7" s="104"/>
    </row>
    <row r="8" spans="1:10" ht="20.25" customHeight="1" x14ac:dyDescent="0.25">
      <c r="A8" s="103"/>
      <c r="B8" s="106"/>
      <c r="C8" s="105"/>
      <c r="D8" s="105"/>
      <c r="E8" s="106"/>
      <c r="F8" s="105"/>
      <c r="G8" s="105"/>
      <c r="H8" s="106"/>
      <c r="I8" s="105"/>
      <c r="J8" s="105"/>
    </row>
    <row r="9" spans="1:10" ht="28.5" customHeight="1" x14ac:dyDescent="0.25">
      <c r="A9" s="78"/>
      <c r="B9" s="79"/>
      <c r="C9" s="78"/>
      <c r="D9" s="78"/>
      <c r="E9" s="79"/>
      <c r="F9" s="78"/>
      <c r="G9" s="78"/>
      <c r="H9" s="79"/>
      <c r="I9" s="78"/>
      <c r="J9" s="78"/>
    </row>
    <row r="10" spans="1:10" ht="20.25" customHeight="1" x14ac:dyDescent="0.25"/>
    <row r="11" spans="1:10" ht="27" customHeight="1" x14ac:dyDescent="0.25"/>
    <row r="12" spans="1:10" s="80" customFormat="1" ht="93.75" customHeight="1" x14ac:dyDescent="0.25"/>
    <row r="14" spans="1:10" ht="107.25" customHeight="1" x14ac:dyDescent="0.25"/>
  </sheetData>
  <mergeCells count="10">
    <mergeCell ref="G5:G8"/>
    <mergeCell ref="H5:H8"/>
    <mergeCell ref="I5:I8"/>
    <mergeCell ref="J5:J8"/>
    <mergeCell ref="A5:A8"/>
    <mergeCell ref="B5:B8"/>
    <mergeCell ref="D5:D8"/>
    <mergeCell ref="F5:F8"/>
    <mergeCell ref="C5:C8"/>
    <mergeCell ref="E5:E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10CAD-7E66-453D-AEA9-22D47E6B18D4}">
  <dimension ref="A1:H7"/>
  <sheetViews>
    <sheetView showGridLines="0" zoomScale="90" zoomScaleNormal="90" workbookViewId="0">
      <selection activeCell="A11" sqref="A11"/>
    </sheetView>
  </sheetViews>
  <sheetFormatPr defaultColWidth="9.140625" defaultRowHeight="15" x14ac:dyDescent="0.25"/>
  <cols>
    <col min="1" max="2" width="22.42578125" style="81" customWidth="1"/>
    <col min="3" max="8" width="16.42578125" style="81" customWidth="1"/>
    <col min="9" max="16384" width="9.140625" style="81"/>
  </cols>
  <sheetData>
    <row r="1" spans="1:8" ht="18.75" x14ac:dyDescent="0.3">
      <c r="A1" s="31" t="s">
        <v>46</v>
      </c>
      <c r="B1" s="31" t="s">
        <v>46</v>
      </c>
    </row>
    <row r="3" spans="1:8" x14ac:dyDescent="0.25">
      <c r="A3" s="75">
        <v>1</v>
      </c>
      <c r="B3" s="75">
        <f>A3+1</f>
        <v>2</v>
      </c>
      <c r="C3" s="107">
        <f>B3+1</f>
        <v>3</v>
      </c>
      <c r="D3" s="107"/>
      <c r="E3" s="107"/>
      <c r="F3" s="107"/>
      <c r="G3" s="107"/>
      <c r="H3" s="107"/>
    </row>
    <row r="4" spans="1:8" x14ac:dyDescent="0.25">
      <c r="A4" s="75" t="s">
        <v>94</v>
      </c>
      <c r="B4" s="75" t="s">
        <v>95</v>
      </c>
      <c r="C4" s="107" t="s">
        <v>96</v>
      </c>
      <c r="D4" s="107"/>
      <c r="E4" s="107"/>
      <c r="F4" s="107"/>
      <c r="G4" s="107"/>
      <c r="H4" s="107"/>
    </row>
    <row r="5" spans="1:8" ht="120.75" customHeight="1" x14ac:dyDescent="0.25">
      <c r="A5" s="103" t="s">
        <v>199</v>
      </c>
      <c r="B5" s="103" t="s">
        <v>178</v>
      </c>
      <c r="C5" s="108" t="s">
        <v>200</v>
      </c>
      <c r="D5" s="108"/>
      <c r="E5" s="108"/>
      <c r="F5" s="108"/>
      <c r="G5" s="108"/>
      <c r="H5" s="108"/>
    </row>
    <row r="6" spans="1:8" ht="57" customHeight="1" x14ac:dyDescent="0.25">
      <c r="A6" s="104"/>
      <c r="B6" s="104"/>
      <c r="C6" s="82" t="s">
        <v>47</v>
      </c>
      <c r="D6" s="82" t="s">
        <v>48</v>
      </c>
      <c r="E6" s="82" t="s">
        <v>64</v>
      </c>
      <c r="F6" s="82" t="s">
        <v>49</v>
      </c>
      <c r="G6" s="82" t="s">
        <v>67</v>
      </c>
      <c r="H6" s="82" t="s">
        <v>50</v>
      </c>
    </row>
    <row r="7" spans="1:8" ht="25.5" customHeight="1" x14ac:dyDescent="0.25">
      <c r="A7" s="78"/>
      <c r="B7" s="78"/>
      <c r="C7" s="78"/>
      <c r="D7" s="78"/>
      <c r="E7" s="78"/>
      <c r="F7" s="78"/>
      <c r="G7" s="78"/>
      <c r="H7" s="78"/>
    </row>
  </sheetData>
  <mergeCells count="5">
    <mergeCell ref="C3:H3"/>
    <mergeCell ref="A5:A6"/>
    <mergeCell ref="C4:H4"/>
    <mergeCell ref="B5:B6"/>
    <mergeCell ref="C5:H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7D665-FE9B-4192-A99B-0D34D533AD24}">
  <dimension ref="A1:AM6"/>
  <sheetViews>
    <sheetView zoomScale="80" zoomScaleNormal="80" workbookViewId="0">
      <selection activeCell="A4" sqref="A4:A5"/>
    </sheetView>
  </sheetViews>
  <sheetFormatPr defaultColWidth="8.5703125" defaultRowHeight="15" x14ac:dyDescent="0.25"/>
  <cols>
    <col min="1" max="1" width="24.42578125" style="29" customWidth="1"/>
    <col min="2" max="13" width="11.42578125" style="29" customWidth="1"/>
    <col min="14" max="14" width="14.5703125" style="29" customWidth="1"/>
    <col min="15" max="16" width="11.42578125" style="29" customWidth="1"/>
    <col min="17" max="17" width="12.42578125" style="29" customWidth="1"/>
    <col min="18" max="19" width="11.42578125" style="29" customWidth="1"/>
    <col min="20" max="20" width="13.5703125" style="29" customWidth="1"/>
    <col min="21" max="21" width="17" style="29" customWidth="1"/>
    <col min="22" max="26" width="12.85546875" style="29" customWidth="1"/>
    <col min="27" max="27" width="39" style="29" customWidth="1"/>
    <col min="28" max="28" width="41.42578125" style="29" customWidth="1"/>
    <col min="29" max="29" width="16.5703125" style="29" customWidth="1"/>
    <col min="30" max="30" width="28.42578125" style="29" customWidth="1"/>
    <col min="31" max="31" width="30" style="29" customWidth="1"/>
    <col min="32" max="32" width="29" style="29" customWidth="1"/>
    <col min="33" max="33" width="36.140625" style="29" customWidth="1"/>
    <col min="34" max="37" width="13.5703125" style="29" customWidth="1"/>
    <col min="38" max="16384" width="8.5703125" style="29"/>
  </cols>
  <sheetData>
    <row r="1" spans="1:39" ht="18.75" x14ac:dyDescent="0.25">
      <c r="A1" s="37" t="s">
        <v>123</v>
      </c>
      <c r="C1" s="37"/>
      <c r="AD1" s="29" t="s">
        <v>0</v>
      </c>
    </row>
    <row r="2" spans="1:39" x14ac:dyDescent="0.25">
      <c r="B2" s="38"/>
      <c r="C2" s="38"/>
      <c r="D2" s="38"/>
      <c r="E2" s="38"/>
      <c r="F2" s="38"/>
      <c r="G2" s="38"/>
      <c r="H2" s="38"/>
      <c r="I2" s="38"/>
      <c r="J2" s="38"/>
      <c r="K2" s="38"/>
      <c r="L2" s="38"/>
      <c r="M2" s="38"/>
      <c r="N2" s="38"/>
      <c r="AA2" s="38"/>
      <c r="AB2" s="38"/>
      <c r="AC2" s="38"/>
    </row>
    <row r="3" spans="1:39" s="18" customFormat="1" x14ac:dyDescent="0.25">
      <c r="A3" s="39"/>
      <c r="B3" s="40">
        <v>1</v>
      </c>
      <c r="C3" s="41">
        <f>B3+1</f>
        <v>2</v>
      </c>
      <c r="D3" s="41">
        <f>C3+1</f>
        <v>3</v>
      </c>
      <c r="E3" s="41">
        <f t="shared" ref="E3:T3" si="0">D3+1</f>
        <v>4</v>
      </c>
      <c r="F3" s="41">
        <f t="shared" si="0"/>
        <v>5</v>
      </c>
      <c r="G3" s="41">
        <f t="shared" si="0"/>
        <v>6</v>
      </c>
      <c r="H3" s="41">
        <f t="shared" si="0"/>
        <v>7</v>
      </c>
      <c r="I3" s="41">
        <f t="shared" si="0"/>
        <v>8</v>
      </c>
      <c r="J3" s="41">
        <f t="shared" si="0"/>
        <v>9</v>
      </c>
      <c r="K3" s="41">
        <f t="shared" si="0"/>
        <v>10</v>
      </c>
      <c r="L3" s="41">
        <f t="shared" si="0"/>
        <v>11</v>
      </c>
      <c r="M3" s="41">
        <f t="shared" si="0"/>
        <v>12</v>
      </c>
      <c r="N3" s="41">
        <f t="shared" si="0"/>
        <v>13</v>
      </c>
      <c r="O3" s="41">
        <f t="shared" si="0"/>
        <v>14</v>
      </c>
      <c r="P3" s="41">
        <f t="shared" si="0"/>
        <v>15</v>
      </c>
      <c r="Q3" s="41">
        <f t="shared" si="0"/>
        <v>16</v>
      </c>
      <c r="R3" s="41">
        <f t="shared" si="0"/>
        <v>17</v>
      </c>
      <c r="S3" s="41">
        <f t="shared" si="0"/>
        <v>18</v>
      </c>
      <c r="T3" s="41">
        <f t="shared" si="0"/>
        <v>19</v>
      </c>
      <c r="U3" s="42">
        <f>T3+1</f>
        <v>20</v>
      </c>
      <c r="V3" s="111">
        <f>U3+1</f>
        <v>21</v>
      </c>
      <c r="W3" s="112"/>
      <c r="X3" s="112"/>
      <c r="Y3" s="112"/>
      <c r="Z3" s="113"/>
      <c r="AA3" s="42">
        <f>V3+1</f>
        <v>22</v>
      </c>
      <c r="AB3" s="42">
        <f t="shared" ref="AB3" si="1">AA3+1</f>
        <v>23</v>
      </c>
      <c r="AC3" s="42">
        <f>AB3+1</f>
        <v>24</v>
      </c>
      <c r="AD3" s="42">
        <f t="shared" ref="AD3:AK3" si="2">AC3+1</f>
        <v>25</v>
      </c>
      <c r="AE3" s="42">
        <f t="shared" si="2"/>
        <v>26</v>
      </c>
      <c r="AF3" s="42">
        <f t="shared" si="2"/>
        <v>27</v>
      </c>
      <c r="AG3" s="42">
        <f t="shared" si="2"/>
        <v>28</v>
      </c>
      <c r="AH3" s="42">
        <f t="shared" si="2"/>
        <v>29</v>
      </c>
      <c r="AI3" s="42">
        <f t="shared" si="2"/>
        <v>30</v>
      </c>
      <c r="AJ3" s="42">
        <f t="shared" si="2"/>
        <v>31</v>
      </c>
      <c r="AK3" s="42">
        <f t="shared" si="2"/>
        <v>32</v>
      </c>
    </row>
    <row r="4" spans="1:39" ht="48" customHeight="1" x14ac:dyDescent="0.25">
      <c r="A4" s="110" t="s">
        <v>124</v>
      </c>
      <c r="B4" s="100" t="s">
        <v>125</v>
      </c>
      <c r="C4" s="101"/>
      <c r="D4" s="101"/>
      <c r="E4" s="101"/>
      <c r="F4" s="101"/>
      <c r="G4" s="101"/>
      <c r="H4" s="101"/>
      <c r="I4" s="101"/>
      <c r="J4" s="101"/>
      <c r="K4" s="101"/>
      <c r="L4" s="101"/>
      <c r="M4" s="101"/>
      <c r="N4" s="101"/>
      <c r="O4" s="101"/>
      <c r="P4" s="101"/>
      <c r="Q4" s="101"/>
      <c r="R4" s="101"/>
      <c r="S4" s="101"/>
      <c r="T4" s="110" t="s">
        <v>126</v>
      </c>
      <c r="U4" s="110" t="s">
        <v>127</v>
      </c>
      <c r="V4" s="100" t="s">
        <v>128</v>
      </c>
      <c r="W4" s="101"/>
      <c r="X4" s="101"/>
      <c r="Y4" s="101"/>
      <c r="Z4" s="102"/>
      <c r="AA4" s="115" t="s">
        <v>129</v>
      </c>
      <c r="AB4" s="115" t="s">
        <v>130</v>
      </c>
      <c r="AC4" s="115" t="s">
        <v>131</v>
      </c>
      <c r="AD4" s="110" t="s">
        <v>43</v>
      </c>
      <c r="AE4" s="110" t="s">
        <v>44</v>
      </c>
      <c r="AF4" s="110" t="s">
        <v>45</v>
      </c>
      <c r="AG4" s="109" t="s">
        <v>132</v>
      </c>
      <c r="AH4" s="110" t="s">
        <v>133</v>
      </c>
      <c r="AI4" s="110" t="s">
        <v>134</v>
      </c>
      <c r="AJ4" s="110" t="s">
        <v>42</v>
      </c>
      <c r="AK4" s="110" t="s">
        <v>135</v>
      </c>
    </row>
    <row r="5" spans="1:39" ht="277.5" customHeight="1" x14ac:dyDescent="0.25">
      <c r="A5" s="114"/>
      <c r="B5" s="43" t="s">
        <v>136</v>
      </c>
      <c r="C5" s="24" t="s">
        <v>137</v>
      </c>
      <c r="D5" s="24" t="s">
        <v>138</v>
      </c>
      <c r="E5" s="24" t="s">
        <v>139</v>
      </c>
      <c r="F5" s="34" t="s">
        <v>140</v>
      </c>
      <c r="G5" s="34" t="s">
        <v>141</v>
      </c>
      <c r="H5" s="34" t="s">
        <v>142</v>
      </c>
      <c r="I5" s="34" t="s">
        <v>143</v>
      </c>
      <c r="J5" s="34" t="s">
        <v>144</v>
      </c>
      <c r="K5" s="34" t="s">
        <v>145</v>
      </c>
      <c r="L5" s="34" t="s">
        <v>146</v>
      </c>
      <c r="M5" s="34" t="s">
        <v>147</v>
      </c>
      <c r="N5" s="34" t="s">
        <v>148</v>
      </c>
      <c r="O5" s="24" t="s">
        <v>149</v>
      </c>
      <c r="P5" s="24" t="s">
        <v>150</v>
      </c>
      <c r="Q5" s="24" t="s">
        <v>151</v>
      </c>
      <c r="R5" s="24" t="s">
        <v>152</v>
      </c>
      <c r="S5" s="24" t="s">
        <v>153</v>
      </c>
      <c r="T5" s="109"/>
      <c r="U5" s="109"/>
      <c r="V5" s="44" t="s">
        <v>154</v>
      </c>
      <c r="W5" s="44" t="s">
        <v>155</v>
      </c>
      <c r="X5" s="44" t="s">
        <v>156</v>
      </c>
      <c r="Y5" s="44" t="s">
        <v>157</v>
      </c>
      <c r="Z5" s="44" t="s">
        <v>158</v>
      </c>
      <c r="AA5" s="116"/>
      <c r="AB5" s="116"/>
      <c r="AC5" s="117"/>
      <c r="AD5" s="109"/>
      <c r="AE5" s="109"/>
      <c r="AF5" s="109"/>
      <c r="AG5" s="109"/>
      <c r="AH5" s="109"/>
      <c r="AI5" s="109"/>
      <c r="AJ5" s="109"/>
      <c r="AK5" s="109"/>
      <c r="AM5" s="29" t="s">
        <v>0</v>
      </c>
    </row>
    <row r="6" spans="1:39" ht="25.5" customHeight="1" x14ac:dyDescent="0.25">
      <c r="A6" s="36"/>
      <c r="B6" s="19"/>
      <c r="C6" s="19"/>
      <c r="D6" s="19"/>
      <c r="E6" s="19"/>
      <c r="F6" s="8"/>
      <c r="G6" s="8"/>
      <c r="H6" s="8"/>
      <c r="I6" s="8"/>
      <c r="J6" s="8"/>
      <c r="K6" s="8"/>
      <c r="L6" s="8"/>
      <c r="M6" s="8"/>
      <c r="N6" s="8"/>
      <c r="O6" s="45"/>
      <c r="P6" s="45"/>
      <c r="Q6" s="45"/>
      <c r="R6" s="45"/>
      <c r="S6" s="45"/>
      <c r="T6" s="36"/>
      <c r="U6" s="36"/>
      <c r="V6" s="36"/>
      <c r="W6" s="36"/>
      <c r="X6" s="36"/>
      <c r="Y6" s="36"/>
      <c r="Z6" s="36"/>
      <c r="AA6" s="46"/>
      <c r="AB6" s="46"/>
      <c r="AC6" s="46"/>
      <c r="AD6" s="36"/>
      <c r="AE6" s="36"/>
      <c r="AF6" s="36"/>
      <c r="AG6" s="36"/>
      <c r="AH6" s="36"/>
      <c r="AI6" s="36"/>
      <c r="AJ6" s="36"/>
      <c r="AK6" s="36"/>
    </row>
  </sheetData>
  <mergeCells count="17">
    <mergeCell ref="AF4:AF5"/>
    <mergeCell ref="V3:Z3"/>
    <mergeCell ref="A4:A5"/>
    <mergeCell ref="B4:S4"/>
    <mergeCell ref="T4:T5"/>
    <mergeCell ref="U4:U5"/>
    <mergeCell ref="V4:Z4"/>
    <mergeCell ref="AA4:AA5"/>
    <mergeCell ref="AB4:AB5"/>
    <mergeCell ref="AC4:AC5"/>
    <mergeCell ref="AD4:AD5"/>
    <mergeCell ref="AE4:AE5"/>
    <mergeCell ref="AG4:AG5"/>
    <mergeCell ref="AH4:AH5"/>
    <mergeCell ref="AI4:AI5"/>
    <mergeCell ref="AJ4:AJ5"/>
    <mergeCell ref="AK4:AK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7D5B-CD96-4A06-9808-97436B0FADE1}">
  <dimension ref="A1:F6"/>
  <sheetViews>
    <sheetView showGridLines="0" zoomScale="80" zoomScaleNormal="80" zoomScaleSheetLayoutView="85" workbookViewId="0">
      <selection activeCell="A5" sqref="A5"/>
    </sheetView>
  </sheetViews>
  <sheetFormatPr defaultColWidth="8.85546875" defaultRowHeight="15" x14ac:dyDescent="0.25"/>
  <cols>
    <col min="1" max="1" width="26.85546875" customWidth="1"/>
    <col min="2" max="2" width="29.140625" bestFit="1" customWidth="1"/>
    <col min="3" max="3" width="29.140625" customWidth="1"/>
    <col min="4" max="4" width="52.42578125" bestFit="1" customWidth="1"/>
    <col min="5" max="5" width="39.42578125" bestFit="1" customWidth="1"/>
    <col min="6" max="6" width="19.140625" customWidth="1"/>
  </cols>
  <sheetData>
    <row r="1" spans="1:6" ht="26.25" customHeight="1" x14ac:dyDescent="0.35">
      <c r="A1" s="4" t="s">
        <v>51</v>
      </c>
    </row>
    <row r="3" spans="1:6" x14ac:dyDescent="0.25">
      <c r="A3" s="20">
        <v>1</v>
      </c>
      <c r="B3" s="13">
        <v>2</v>
      </c>
      <c r="C3" s="13">
        <v>4</v>
      </c>
      <c r="D3" s="13">
        <v>5</v>
      </c>
      <c r="E3" s="13">
        <v>6</v>
      </c>
      <c r="F3" s="9">
        <v>7</v>
      </c>
    </row>
    <row r="4" spans="1:6" s="3" customFormat="1" ht="44.45" customHeight="1" x14ac:dyDescent="0.25">
      <c r="A4" s="1" t="s">
        <v>2</v>
      </c>
      <c r="B4" s="1" t="s">
        <v>3</v>
      </c>
      <c r="C4" s="10" t="s">
        <v>14</v>
      </c>
      <c r="D4" s="10" t="s">
        <v>15</v>
      </c>
      <c r="E4" s="1" t="s">
        <v>4</v>
      </c>
      <c r="F4" s="1" t="s">
        <v>5</v>
      </c>
    </row>
    <row r="5" spans="1:6" ht="191.45" customHeight="1" x14ac:dyDescent="0.25">
      <c r="A5" s="2"/>
      <c r="B5" s="2"/>
      <c r="C5" s="7"/>
      <c r="D5" s="12"/>
      <c r="E5" s="2"/>
      <c r="F5" s="2"/>
    </row>
    <row r="6" spans="1:6" x14ac:dyDescent="0.25">
      <c r="D6" s="11"/>
    </row>
  </sheetData>
  <pageMargins left="0.7" right="0.7" top="0.75" bottom="0.75" header="0.3" footer="0.3"/>
  <pageSetup scale="9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BDocument" ma:contentTypeID="0x010100F4C63C3BD852AE468EAEFD0E6C57C64F020066108A090A3C004BAF1E51123A4459C0" ma:contentTypeVersion="5" ma:contentTypeDescription="" ma:contentTypeScope="" ma:versionID="461af1671c8baad8ada11f98e487b381">
  <xsd:schema xmlns:xsd="http://www.w3.org/2001/XMLSchema" xmlns:xs="http://www.w3.org/2001/XMLSchema" xmlns:p="http://schemas.microsoft.com/office/2006/metadata/properties" xmlns:ns3="3e02667f-0271-471b-bd6e-11a2e16def1d" targetNamespace="http://schemas.microsoft.com/office/2006/metadata/properties" ma:root="true" ma:fieldsID="9579ba879f923dad90952d67a2e7db72" ns3:_="">
    <xsd:import namespace="3e02667f-0271-471b-bd6e-11a2e16def1d"/>
    <xsd:element name="properties">
      <xsd:complexType>
        <xsd:sequence>
          <xsd:element name="documentManagement">
            <xsd:complexType>
              <xsd:all>
                <xsd:element ref="ns3:WBDocs_Document_Date" minOccurs="0"/>
                <xsd:element ref="ns3:WBDocs_Information_Classification"/>
                <xsd:element ref="ns3:TaxCatchAll" minOccurs="0"/>
                <xsd:element ref="ns3:TaxCatchAllLabel" minOccurs="0"/>
                <xsd:element ref="ns3:_dlc_DocId" minOccurs="0"/>
                <xsd:element ref="ns3:_dlc_DocIdUrl" minOccurs="0"/>
                <xsd:element ref="ns3:_dlc_DocIdPersistId" minOccurs="0"/>
                <xsd:element ref="ns3:WBDocs_Access_To_Info_Exception" minOccurs="0"/>
                <xsd:element ref="ns3:o1cb080a3dca4eb8a0fd03c7cc8bf8f7" minOccurs="0"/>
                <xsd:element ref="ns3:i008215bacac45029ee8cafff4c8e93b" minOccurs="0"/>
                <xsd:element ref="ns3:OneCMS_Subcategory" minOccurs="0"/>
                <xsd:element ref="ns3:OneCMS_Category" minOccurs="0"/>
                <xsd:element ref="ns3:Abstr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WBDocs_Document_Date" ma:index="3" nillable="true" ma:displayName="Document Date" ma:default="[today]" ma:format="DateTime" ma:internalName="WBDocs_Document_Date" ma:readOnly="false">
      <xsd:simpleType>
        <xsd:restriction base="dms:DateTime"/>
      </xsd:simpleType>
    </xsd:element>
    <xsd:element name="WBDocs_Information_Classification" ma:index="4" ma:displayName="Information Classification" ma:default="Official Use Only" ma:format="Dropdown" ma:internalName="WBDocs_Information_Classification" ma:readOnly="false">
      <xsd:simpleType>
        <xsd:restriction base="dms:Choice">
          <xsd:enumeration value="Public"/>
          <xsd:enumeration value="Official Use Only"/>
          <xsd:enumeration value="Confidential"/>
          <xsd:enumeration value="Strictly Confidential"/>
        </xsd:restriction>
      </xsd:simpleType>
    </xsd:element>
    <xsd:element name="TaxCatchAll" ma:index="6" nillable="true" ma:displayName="Taxonomy Catch All Column" ma:hidden="true" ma:list="{fb5aaa68-b06f-48b3-b324-fc91c975c770}" ma:internalName="TaxCatchAll" ma:showField="CatchAllData" ma:web="7c52624b-c060-47e1-9ee7-0dede071f943">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hidden="true" ma:list="{fb5aaa68-b06f-48b3-b324-fc91c975c770}" ma:internalName="TaxCatchAllLabel" ma:readOnly="true" ma:showField="CatchAllDataLabel" ma:web="7c52624b-c060-47e1-9ee7-0dede071f943">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WBDocs_Access_To_Info_Exception" ma:index="13" nillable="true" ma:displayName="Access to Info Exception" ma:default="12. Not Assessed" ma:format="Dropdown" ma:internalName="WBDocs_Access_To_Info_Exception" ma:readOnly="false">
      <xsd:simpleType>
        <xsd:restriction base="dms:Choice">
          <xsd:enumeration value="1. Personal"/>
          <xsd:enumeration value="2. Executive Director's Communications"/>
          <xsd:enumeration value="3. Board Ethics Committee"/>
          <xsd:enumeration value="4. Attorney-Client Privilege"/>
          <xsd:enumeration value="5. Security &amp; Safety"/>
          <xsd:enumeration value="6. Other Disclosure Regimes"/>
          <xsd:enumeration value="7. Client / Third Party Confidence"/>
          <xsd:enumeration value="8. Corporate/Administrative"/>
          <xsd:enumeration value="9. Deliberative"/>
          <xsd:enumeration value="10a-c. Financial - Forecast/Analysis/Transactions"/>
          <xsd:enumeration value="10d. Financial - Banking &amp; Billing"/>
          <xsd:enumeration value="11. Bank's Prerogative to Restrict"/>
          <xsd:enumeration value="12. Not Assessed"/>
          <xsd:enumeration value="13. Not Applicable"/>
          <xsd:enumeration value="Unknown Policy Restriction"/>
        </xsd:restriction>
      </xsd:simpleType>
    </xsd:element>
    <xsd:element name="o1cb080a3dca4eb8a0fd03c7cc8bf8f7" ma:index="15" nillable="true" ma:taxonomy="true" ma:internalName="o1cb080a3dca4eb8a0fd03c7cc8bf8f7" ma:taxonomyFieldName="WBDocs_Local_Document_Type" ma:displayName="Local Document Type" ma:readOnly="false" ma:default="" ma:fieldId="{81cb080a-3dca-4eb8-a0fd-03c7cc8bf8f7}" ma:taxonomyMulti="true" ma:sspId="2a6c10d7-b926-4fc0-945e-3cbf5049f6bd" ma:termSetId="ec380048-e675-43f7-9194-41567bcb0af6" ma:anchorId="00000000-0000-0000-0000-000000000000" ma:open="false" ma:isKeyword="false">
      <xsd:complexType>
        <xsd:sequence>
          <xsd:element ref="pc:Terms" minOccurs="0" maxOccurs="1"/>
        </xsd:sequence>
      </xsd:complexType>
    </xsd:element>
    <xsd:element name="i008215bacac45029ee8cafff4c8e93b" ma:index="17" nillable="true" ma:taxonomy="true" ma:internalName="i008215bacac45029ee8cafff4c8e93b" ma:taxonomyFieldName="WBDocs_Originating_Unit" ma:displayName="Originating unit" ma:readOnly="false" ma:default="" ma:fieldId="{2008215b-acac-4502-9ee8-cafff4c8e93b}" ma:taxonomyMulti="true" ma:sspId="2a6c10d7-b926-4fc0-945e-3cbf5049f6bd" ma:termSetId="806c0147-d557-463e-8bb0-983f4f318bd5" ma:anchorId="00000000-0000-0000-0000-000000000000" ma:open="false" ma:isKeyword="false">
      <xsd:complexType>
        <xsd:sequence>
          <xsd:element ref="pc:Terms" minOccurs="0" maxOccurs="1"/>
        </xsd:sequence>
      </xsd:complexType>
    </xsd:element>
    <xsd:element name="OneCMS_Subcategory" ma:index="21" nillable="true" ma:displayName="Subcategory" ma:hidden="true" ma:internalName="OneCMS_Subcategory" ma:readOnly="false">
      <xsd:simpleType>
        <xsd:restriction base="dms:Text"/>
      </xsd:simpleType>
    </xsd:element>
    <xsd:element name="OneCMS_Category" ma:index="22" nillable="true" ma:displayName="Category" ma:hidden="true" ma:internalName="OneCMS_Category" ma:readOnly="false">
      <xsd:simpleType>
        <xsd:restriction base="dms:Text"/>
      </xsd:simpleType>
    </xsd:element>
    <xsd:element name="Abstract" ma:index="23" nillable="true" ma:displayName="Abstract" ma:hidden="true" ma:internalName="Abstract"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1cb080a3dca4eb8a0fd03c7cc8bf8f7 xmlns="3e02667f-0271-471b-bd6e-11a2e16def1d">
      <Terms xmlns="http://schemas.microsoft.com/office/infopath/2007/PartnerControls"/>
    </o1cb080a3dca4eb8a0fd03c7cc8bf8f7>
    <Abstract xmlns="3e02667f-0271-471b-bd6e-11a2e16def1d" xsi:nil="true"/>
    <WBDocs_Access_To_Info_Exception xmlns="3e02667f-0271-471b-bd6e-11a2e16def1d">12. Not Assessed</WBDocs_Access_To_Info_Exception>
    <WBDocs_Document_Date xmlns="3e02667f-0271-471b-bd6e-11a2e16def1d">2022-06-03T03:43:26Z</WBDocs_Document_Date>
    <TaxCatchAll xmlns="3e02667f-0271-471b-bd6e-11a2e16def1d" xsi:nil="true"/>
    <OneCMS_Subcategory xmlns="3e02667f-0271-471b-bd6e-11a2e16def1d" xsi:nil="true"/>
    <i008215bacac45029ee8cafff4c8e93b xmlns="3e02667f-0271-471b-bd6e-11a2e16def1d">
      <Terms xmlns="http://schemas.microsoft.com/office/infopath/2007/PartnerControls"/>
    </i008215bacac45029ee8cafff4c8e93b>
    <WBDocs_Information_Classification xmlns="3e02667f-0271-471b-bd6e-11a2e16def1d">Official Use Only</WBDocs_Information_Classification>
    <OneCMS_Category xmlns="3e02667f-0271-471b-bd6e-11a2e16def1d" xsi:nil="true"/>
  </documentManagement>
</p:properties>
</file>

<file path=customXml/item5.xml><?xml version="1.0" encoding="utf-8"?>
<?mso-contentType ?>
<SharedContentType xmlns="Microsoft.SharePoint.Taxonomy.ContentTypeSync" SourceId="2a6c10d7-b926-4fc0-945e-3cbf5049f6bd" ContentTypeId="0x010100F4C63C3BD852AE468EAEFD0E6C57C64F02" PreviousValue="false" LastSyncTimeStamp="2020-09-30T18:56:41.327Z"/>
</file>

<file path=customXml/itemProps1.xml><?xml version="1.0" encoding="utf-8"?>
<ds:datastoreItem xmlns:ds="http://schemas.openxmlformats.org/officeDocument/2006/customXml" ds:itemID="{151B5B79-65A1-4106-BD5E-264D09396705}">
  <ds:schemaRefs>
    <ds:schemaRef ds:uri="http://schemas.microsoft.com/sharepoint/events"/>
  </ds:schemaRefs>
</ds:datastoreItem>
</file>

<file path=customXml/itemProps2.xml><?xml version="1.0" encoding="utf-8"?>
<ds:datastoreItem xmlns:ds="http://schemas.openxmlformats.org/officeDocument/2006/customXml" ds:itemID="{621FE781-F4A7-41B4-B757-CE6E00550B5F}">
  <ds:schemaRefs>
    <ds:schemaRef ds:uri="http://schemas.microsoft.com/sharepoint/v3/contenttype/forms"/>
  </ds:schemaRefs>
</ds:datastoreItem>
</file>

<file path=customXml/itemProps3.xml><?xml version="1.0" encoding="utf-8"?>
<ds:datastoreItem xmlns:ds="http://schemas.openxmlformats.org/officeDocument/2006/customXml" ds:itemID="{42CFD570-3C38-4874-896D-E5ADC47251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02667f-0271-471b-bd6e-11a2e16def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D34CE5D-C281-4A42-B5CC-55C001A1EA32}">
  <ds:schemaRefs>
    <ds:schemaRef ds:uri="http://schemas.microsoft.com/office/2006/documentManagement/types"/>
    <ds:schemaRef ds:uri="http://schemas.microsoft.com/office/infopath/2007/PartnerControls"/>
    <ds:schemaRef ds:uri="543abfbf-1b39-4535-8b1b-c72a4cdaa484"/>
    <ds:schemaRef ds:uri="http://purl.org/dc/elements/1.1/"/>
    <ds:schemaRef ds:uri="http://schemas.microsoft.com/sharepoint/v3"/>
    <ds:schemaRef ds:uri="2834bc84-a818-4cb9-8b4d-5179cfe104eb"/>
    <ds:schemaRef ds:uri="http://purl.org/dc/dcmitype/"/>
    <ds:schemaRef ds:uri="http://www.w3.org/XML/1998/namespace"/>
    <ds:schemaRef ds:uri="http://schemas.openxmlformats.org/package/2006/metadata/core-properties"/>
    <ds:schemaRef ds:uri="http://schemas.microsoft.com/office/2006/metadata/properties"/>
    <ds:schemaRef ds:uri="http://purl.org/dc/terms/"/>
    <ds:schemaRef ds:uri="3e02667f-0271-471b-bd6e-11a2e16def1d"/>
  </ds:schemaRefs>
</ds:datastoreItem>
</file>

<file path=customXml/itemProps5.xml><?xml version="1.0" encoding="utf-8"?>
<ds:datastoreItem xmlns:ds="http://schemas.openxmlformats.org/officeDocument/2006/customXml" ds:itemID="{6BE1EDE2-5636-4A37-BDE8-E652629DBC4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1. Interview Info</vt:lpstr>
      <vt:lpstr>2.Basic Information RDD</vt:lpstr>
      <vt:lpstr>4a. Employment (returning)</vt:lpstr>
      <vt:lpstr>4b. Employment (new)</vt:lpstr>
      <vt:lpstr>6. Coping Strategies</vt:lpstr>
      <vt:lpstr>7. Health</vt:lpstr>
      <vt:lpstr>8. Public Trust &amp; Security</vt:lpstr>
      <vt:lpstr>9. Assets (new only)</vt:lpstr>
      <vt:lpstr>10. Interview Result</vt:lpstr>
      <vt:lpstr>'1. Interview Info'!Print_Area</vt:lpstr>
      <vt:lpstr>'10. Interview Result'!Print_Area</vt:lpstr>
      <vt:lpstr>'4a. Employment (returning)'!Print_Area</vt:lpstr>
      <vt:lpstr>'4b. Employment (new)'!Print_Area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Amparo Palacios-Lopez</dc:creator>
  <cp:lastModifiedBy>Darian Naidoo</cp:lastModifiedBy>
  <cp:lastPrinted>2020-06-16T14:12:16Z</cp:lastPrinted>
  <dcterms:created xsi:type="dcterms:W3CDTF">2020-03-20T00:38:58Z</dcterms:created>
  <dcterms:modified xsi:type="dcterms:W3CDTF">2022-07-14T00:08:20Z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0x010100F4C63C3BD852AE468EAEFD0E6C57C64F020066108A090A3C004BAF1E51123A4459C0</vt:lpwstr>
  </property>
  <property fmtid="{D5CDD505-2E9C-101B-9397-08002B2CF9AE}" pid="3" name="WBDocs_Local_Document_Type">
    <vt:lpwstr/>
  </property>
  <property fmtid="{D5CDD505-2E9C-101B-9397-08002B2CF9AE}" pid="4" name="MediaServiceImageTags">
    <vt:lpwstr/>
  </property>
  <property fmtid="{D5CDD505-2E9C-101B-9397-08002B2CF9AE}" pid="5" name="lcf76f155ced4ddcb4097134ff3c332f">
    <vt:lpwstr/>
  </property>
  <property fmtid="{D5CDD505-2E9C-101B-9397-08002B2CF9AE}" pid="6" name="WBDocs_Originating_Unit">
    <vt:lpwstr/>
  </property>
</Properties>
</file>